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3"/>
  <workbookPr defaultThemeVersion="124226"/>
  <mc:AlternateContent xmlns:mc="http://schemas.openxmlformats.org/markup-compatibility/2006">
    <mc:Choice Requires="x15">
      <x15ac:absPath xmlns:x15ac="http://schemas.microsoft.com/office/spreadsheetml/2010/11/ac" url="C:\Users\Konecna1\Desktop\MOJE_VZ\2023\7-90162-VZ-2023 AV technika a scénické osvětlení do komorního sálu\"/>
    </mc:Choice>
  </mc:AlternateContent>
  <xr:revisionPtr revIDLastSave="0" documentId="13_ncr:1_{E341C4CA-5997-4678-AFDB-50F19C360E19}" xr6:coauthVersionLast="36" xr6:coauthVersionMax="47" xr10:uidLastSave="{00000000-0000-0000-0000-000000000000}"/>
  <bookViews>
    <workbookView xWindow="0" yWindow="495" windowWidth="28800" windowHeight="17505" activeTab="1" xr2:uid="{00000000-000D-0000-FFFF-FFFF00000000}"/>
  </bookViews>
  <sheets>
    <sheet name="Rekapitulace" sheetId="20" r:id="rId1"/>
    <sheet name="Studio" sheetId="19" r:id="rId2"/>
    <sheet name="Sál" sheetId="15" r:id="rId3"/>
    <sheet name="ostatni" sheetId="22" r:id="rId4"/>
  </sheets>
  <externalReferences>
    <externalReference r:id="rId5"/>
  </externalReferences>
  <definedNames>
    <definedName name="AL_obvodový_plášť" localSheetId="3">'[1]SO 11.1A Výkaz výměr'!#REF!</definedName>
    <definedName name="AL_obvodový_plášť" localSheetId="2">'[1]SO 11.1A Výkaz výměr'!#REF!</definedName>
    <definedName name="AL_obvodový_plášť" localSheetId="1">'[1]SO 11.1A Výkaz výměr'!#REF!</definedName>
    <definedName name="AL_obvodový_plášť">'[1]SO 11.1A Výkaz výměr'!#REF!</definedName>
    <definedName name="description_long" localSheetId="3">ostatni!#REF!</definedName>
    <definedName name="description_long" localSheetId="2">Sál!#REF!</definedName>
    <definedName name="description_long" localSheetId="1">Studio!#REF!</definedName>
    <definedName name="Izolace_akustické" localSheetId="3">'[1]SO 11.1A Výkaz výměr'!#REF!</definedName>
    <definedName name="Izolace_akustické" localSheetId="2">'[1]SO 11.1A Výkaz výměr'!#REF!</definedName>
    <definedName name="Izolace_akustické" localSheetId="1">'[1]SO 11.1A Výkaz výměr'!#REF!</definedName>
    <definedName name="Izolace_akustické">'[1]SO 11.1A Výkaz výměr'!#REF!</definedName>
    <definedName name="Izolace_proti_vodě" localSheetId="3">'[1]SO 11.1A Výkaz výměr'!#REF!</definedName>
    <definedName name="Izolace_proti_vodě" localSheetId="2">'[1]SO 11.1A Výkaz výměr'!#REF!</definedName>
    <definedName name="Izolace_proti_vodě" localSheetId="1">'[1]SO 11.1A Výkaz výměr'!#REF!</definedName>
    <definedName name="Izolace_proti_vodě">'[1]SO 11.1A Výkaz výměr'!#REF!</definedName>
    <definedName name="Komunikace" localSheetId="3">'[1]SO 11.1A Výkaz výměr'!#REF!</definedName>
    <definedName name="Komunikace" localSheetId="2">'[1]SO 11.1A Výkaz výměr'!#REF!</definedName>
    <definedName name="Komunikace" localSheetId="1">'[1]SO 11.1A Výkaz výměr'!#REF!</definedName>
    <definedName name="Komunikace">'[1]SO 11.1A Výkaz výměr'!#REF!</definedName>
    <definedName name="Konstrukce_klempířské" localSheetId="3">'[1]SO 11.1A Výkaz výměr'!#REF!</definedName>
    <definedName name="Konstrukce_klempířské" localSheetId="2">'[1]SO 11.1A Výkaz výměr'!#REF!</definedName>
    <definedName name="Konstrukce_klempířské" localSheetId="1">'[1]SO 11.1A Výkaz výměr'!#REF!</definedName>
    <definedName name="Konstrukce_klempířské">'[1]SO 11.1A Výkaz výměr'!#REF!</definedName>
    <definedName name="Konstrukce_truhlářské" localSheetId="3">'[1]SO 11.1A Výkaz výměr'!#REF!</definedName>
    <definedName name="Konstrukce_truhlářské" localSheetId="2">'[1]SO 11.1A Výkaz výměr'!#REF!</definedName>
    <definedName name="Konstrukce_truhlářské" localSheetId="1">'[1]SO 11.1A Výkaz výměr'!#REF!</definedName>
    <definedName name="Konstrukce_truhlářské">'[1]SO 11.1A Výkaz výměr'!#REF!</definedName>
    <definedName name="Kovové_stavební_doplňkové_konstrukce" localSheetId="3">'[1]SO 11.1A Výkaz výměr'!#REF!</definedName>
    <definedName name="Kovové_stavební_doplňkové_konstrukce" localSheetId="2">'[1]SO 11.1A Výkaz výměr'!#REF!</definedName>
    <definedName name="Kovové_stavební_doplňkové_konstrukce" localSheetId="1">'[1]SO 11.1A Výkaz výměr'!#REF!</definedName>
    <definedName name="Kovové_stavební_doplňkové_konstrukce">'[1]SO 11.1A Výkaz výměr'!#REF!</definedName>
    <definedName name="Malby__tapety__nátěry__nástřiky" localSheetId="3">'[1]SO 11.1A Výkaz výměr'!#REF!</definedName>
    <definedName name="Malby__tapety__nátěry__nástřiky" localSheetId="2">'[1]SO 11.1A Výkaz výměr'!#REF!</definedName>
    <definedName name="Malby__tapety__nátěry__nástřiky" localSheetId="1">'[1]SO 11.1A Výkaz výměr'!#REF!</definedName>
    <definedName name="Malby__tapety__nátěry__nástřiky">'[1]SO 11.1A Výkaz výměr'!#REF!</definedName>
    <definedName name="_xlnm.Print_Titles" localSheetId="3">ostatni!$1:$5</definedName>
    <definedName name="_xlnm.Print_Titles" localSheetId="2">Sál!$1:$5</definedName>
    <definedName name="_xlnm.Print_Titles" localSheetId="1">Studio!$1:$5</definedName>
    <definedName name="Obklady_keramické" localSheetId="3">'[1]SO 11.1A Výkaz výměr'!#REF!</definedName>
    <definedName name="Obklady_keramické" localSheetId="2">'[1]SO 11.1A Výkaz výměr'!#REF!</definedName>
    <definedName name="Obklady_keramické" localSheetId="1">'[1]SO 11.1A Výkaz výměr'!#REF!</definedName>
    <definedName name="Obklady_keramické">'[1]SO 11.1A Výkaz výměr'!#REF!</definedName>
    <definedName name="_xlnm.Print_Area" localSheetId="3">ostatni!$A$1:$G$9</definedName>
    <definedName name="_xlnm.Print_Area" localSheetId="2">Sál!$A$1:$H$46</definedName>
    <definedName name="_xlnm.Print_Area" localSheetId="1">Studio!$A$1:$H$42</definedName>
    <definedName name="Podhledy" localSheetId="3">'[1]SO 11.1A Výkaz výměr'!#REF!</definedName>
    <definedName name="Podhledy" localSheetId="2">'[1]SO 11.1A Výkaz výměr'!#REF!</definedName>
    <definedName name="Podhledy" localSheetId="1">'[1]SO 11.1A Výkaz výměr'!#REF!</definedName>
    <definedName name="Podhledy">'[1]SO 11.1A Výkaz výměr'!#REF!</definedName>
    <definedName name="REKAPITULACE" localSheetId="3">'[1]SO 11.1A Výkaz výměr'!#REF!</definedName>
    <definedName name="REKAPITULACE" localSheetId="2">'[1]SO 11.1A Výkaz výměr'!#REF!</definedName>
    <definedName name="REKAPITULACE" localSheetId="1">'[1]SO 11.1A Výkaz výměr'!#REF!</definedName>
    <definedName name="REKAPITULACE">'[1]SO 11.1A Výkaz výměr'!#REF!</definedName>
    <definedName name="Sádrokartonové_konstrukce" localSheetId="3">'[1]SO 11.1A Výkaz výměr'!#REF!</definedName>
    <definedName name="Sádrokartonové_konstrukce" localSheetId="2">'[1]SO 11.1A Výkaz výměr'!#REF!</definedName>
    <definedName name="Sádrokartonové_konstrukce" localSheetId="1">'[1]SO 11.1A Výkaz výměr'!#REF!</definedName>
    <definedName name="Sádrokartonové_konstrukce">'[1]SO 11.1A Výkaz výměr'!#REF!</definedName>
  </definedNames>
  <calcPr calcId="191029"/>
</workbook>
</file>

<file path=xl/calcChain.xml><?xml version="1.0" encoding="utf-8"?>
<calcChain xmlns="http://schemas.openxmlformats.org/spreadsheetml/2006/main">
  <c r="F45" i="15" l="1"/>
  <c r="F41" i="19" l="1"/>
  <c r="F8" i="22"/>
  <c r="F6" i="22" s="1"/>
  <c r="F7" i="22"/>
  <c r="F9" i="22" l="1"/>
  <c r="C5" i="20" s="1"/>
  <c r="F22" i="19" l="1"/>
  <c r="F34" i="15" l="1"/>
  <c r="F43" i="15" l="1"/>
  <c r="F18" i="19" l="1"/>
  <c r="F40" i="15" l="1"/>
  <c r="F38" i="15"/>
  <c r="F35" i="15" l="1"/>
  <c r="F36" i="15"/>
  <c r="F27" i="19"/>
  <c r="F19" i="19"/>
  <c r="F28" i="15" l="1"/>
  <c r="F41" i="15"/>
  <c r="F28" i="19" l="1"/>
  <c r="F40" i="19"/>
  <c r="F26" i="19"/>
  <c r="F31" i="19" l="1"/>
  <c r="F30" i="19"/>
  <c r="F29" i="19"/>
  <c r="F38" i="19" l="1"/>
  <c r="F39" i="19"/>
  <c r="F24" i="19"/>
  <c r="F23" i="19"/>
  <c r="F10" i="19"/>
  <c r="F37" i="19"/>
  <c r="F25" i="19"/>
  <c r="F15" i="19" l="1"/>
  <c r="F29" i="15"/>
  <c r="F35" i="19" l="1"/>
  <c r="F44" i="15" l="1"/>
  <c r="F16" i="19" l="1"/>
  <c r="F17" i="19"/>
  <c r="F14" i="19" l="1"/>
  <c r="F33" i="15" l="1"/>
  <c r="F37" i="15" l="1"/>
  <c r="F15" i="15" l="1"/>
  <c r="F18" i="15"/>
  <c r="F16" i="15"/>
  <c r="F36" i="19" l="1"/>
  <c r="F34" i="19"/>
  <c r="F33" i="19"/>
  <c r="F32" i="19"/>
  <c r="F21" i="19"/>
  <c r="F20" i="19"/>
  <c r="F13" i="19"/>
  <c r="F11" i="19"/>
  <c r="F9" i="19"/>
  <c r="F7" i="19"/>
  <c r="F8" i="19" l="1"/>
  <c r="F12" i="19"/>
  <c r="F6" i="19" l="1"/>
  <c r="F42" i="19" s="1"/>
  <c r="C3" i="20" l="1"/>
  <c r="F19" i="15" l="1"/>
  <c r="F26" i="15"/>
  <c r="F39" i="15"/>
  <c r="F8" i="15" l="1"/>
  <c r="F23" i="15" l="1"/>
  <c r="F24" i="15"/>
  <c r="F9" i="15"/>
  <c r="F42" i="15"/>
  <c r="F32" i="15"/>
  <c r="F31" i="15"/>
  <c r="F30" i="15"/>
  <c r="F27" i="15"/>
  <c r="F17" i="15"/>
  <c r="F11" i="15"/>
  <c r="F20" i="15"/>
  <c r="F13" i="15" l="1"/>
  <c r="F14" i="15"/>
  <c r="F10" i="15"/>
  <c r="F12" i="15"/>
  <c r="F22" i="15"/>
  <c r="F25" i="15"/>
  <c r="F7" i="15"/>
  <c r="F21" i="15" l="1"/>
  <c r="F6" i="15"/>
  <c r="F46" i="15" l="1"/>
  <c r="C4" i="20" l="1"/>
  <c r="C6" i="20" l="1"/>
</calcChain>
</file>

<file path=xl/sharedStrings.xml><?xml version="1.0" encoding="utf-8"?>
<sst xmlns="http://schemas.openxmlformats.org/spreadsheetml/2006/main" count="365" uniqueCount="251">
  <si>
    <t>Čís. pol.</t>
  </si>
  <si>
    <t>Popis položky</t>
  </si>
  <si>
    <t>Měrná jednotka</t>
  </si>
  <si>
    <t>Technické specifikace, technické a uživatelské standardy stavby</t>
  </si>
  <si>
    <t>kpl</t>
  </si>
  <si>
    <t>I.</t>
  </si>
  <si>
    <t>ks</t>
  </si>
  <si>
    <t>Počet m.j.</t>
  </si>
  <si>
    <t>Projektor</t>
  </si>
  <si>
    <t>celkem bez DPH</t>
  </si>
  <si>
    <t>Dotykový ovládací panel</t>
  </si>
  <si>
    <t>Montážní rámeček pro ovládací panel</t>
  </si>
  <si>
    <t>PoE napájecí zdroj pro ovládací panel</t>
  </si>
  <si>
    <t xml:space="preserve">Výkaz výměr a specifikace </t>
  </si>
  <si>
    <t>Název akce :</t>
  </si>
  <si>
    <t>Dokument:</t>
  </si>
  <si>
    <t>Profese:</t>
  </si>
  <si>
    <t>Stupeň dokumentace:</t>
  </si>
  <si>
    <t>Celková              cena v Kč bez DPH</t>
  </si>
  <si>
    <t>AV technika</t>
  </si>
  <si>
    <t>Hlavní sál - programové ozvučení</t>
  </si>
  <si>
    <t>Zasilovač hlavního ozvučení</t>
  </si>
  <si>
    <t>Zesilovač pro indukční smyčku</t>
  </si>
  <si>
    <t>Digitální procesor pro správu řízení systému ozvučení</t>
  </si>
  <si>
    <t>Hlavní sál - multimediální vybavení</t>
  </si>
  <si>
    <t>PC pracovní stanice pro DAW</t>
  </si>
  <si>
    <t>Monitor pro PC</t>
  </si>
  <si>
    <t>Ruchový mikrofon</t>
  </si>
  <si>
    <t>LR cluster hlavního ozvučení</t>
  </si>
  <si>
    <t>Bezdrátová klávesnice a myš</t>
  </si>
  <si>
    <t>Manuální přepojovač - audio analg</t>
  </si>
  <si>
    <t>Manuální přepojavač - data</t>
  </si>
  <si>
    <t>III.</t>
  </si>
  <si>
    <t>Sada přepojovacích kabelů data</t>
  </si>
  <si>
    <t>Sada přepojovacích kabelů audio</t>
  </si>
  <si>
    <t>mikrofonní kabel 3m</t>
  </si>
  <si>
    <t>Kabel audio profesionální mikrofoní XLR-f/XLR-m 3m</t>
  </si>
  <si>
    <t>mikrofonní kabel 6m</t>
  </si>
  <si>
    <t>Kabel audio profesionální mikrofoní XLR-f/XLR-m 6m</t>
  </si>
  <si>
    <t>mikrofonní kabel 10m</t>
  </si>
  <si>
    <t>Kabel audio profesionální mikrofoní XLR-f/XLR-m 10m</t>
  </si>
  <si>
    <t>Konvertor řídící sběrnice</t>
  </si>
  <si>
    <t>Releová jednotka</t>
  </si>
  <si>
    <t>Ostatní</t>
  </si>
  <si>
    <t>Dokumentace skutečného provedení</t>
  </si>
  <si>
    <t>Školení, návody k použití</t>
  </si>
  <si>
    <t>Projekční plátno</t>
  </si>
  <si>
    <t>objektiv projektoru</t>
  </si>
  <si>
    <t>30 x Propojovací kabel Bantam-Bantam, délka 46cm, různé barvy</t>
  </si>
  <si>
    <t>Přípojné místo jeviště L</t>
  </si>
  <si>
    <t>Přípojné místo jeviště R</t>
  </si>
  <si>
    <t>Držák antén</t>
  </si>
  <si>
    <t>Držák antény kloubový otočný</t>
  </si>
  <si>
    <t>Přípojné místo Livepost</t>
  </si>
  <si>
    <t>Rám pro vertikální instalaci reproduktorů</t>
  </si>
  <si>
    <t>náhledový displej</t>
  </si>
  <si>
    <t>Konvertor SDI/HDMI</t>
  </si>
  <si>
    <t>držák náhledového displeje pod strop</t>
  </si>
  <si>
    <t>Přípojné místo s UTP převodníkem</t>
  </si>
  <si>
    <t>recording lampa na mikrofon</t>
  </si>
  <si>
    <t>centrální jednotka pro světelnou signalizaci</t>
  </si>
  <si>
    <t>signalizační světlo</t>
  </si>
  <si>
    <t>DPS</t>
  </si>
  <si>
    <t>OSU - nová budova</t>
  </si>
  <si>
    <t>Přípojné místo 2.42</t>
  </si>
  <si>
    <t>Přípojné místo jeviště Z1</t>
  </si>
  <si>
    <t>Přípojné místo jeviště Z2</t>
  </si>
  <si>
    <t>Přípojné místo jeviště do podlah. krabice s převodníkem</t>
  </si>
  <si>
    <t>Podstavec pro projektor</t>
  </si>
  <si>
    <t>Switch datový</t>
  </si>
  <si>
    <t>Převodník řídící linka - DALI</t>
  </si>
  <si>
    <t>náhledová PTZ SDI kamera</t>
  </si>
  <si>
    <t>PTZ ovladač kamery</t>
  </si>
  <si>
    <t>Studiové vybavení, režie</t>
  </si>
  <si>
    <t>30x propojovací kabel Cat.6a, STP,2xRJ45, délka 1m, 0,5m, 0,25m, šedá</t>
  </si>
  <si>
    <t>DA převodník</t>
  </si>
  <si>
    <t>Mikrofonní předzesilovač</t>
  </si>
  <si>
    <t>Technologický stojan hlukový filtr</t>
  </si>
  <si>
    <t>Technologický stojan promítárna</t>
  </si>
  <si>
    <t>Technologický stojan režie</t>
  </si>
  <si>
    <t>Diskové pole rack</t>
  </si>
  <si>
    <t>Záložní zdroj UPS</t>
  </si>
  <si>
    <t>Tlačítkový ovládací panel</t>
  </si>
  <si>
    <t>Distributor pro displeje a lampy</t>
  </si>
  <si>
    <t>Sada přepojovacích kabelů BNC</t>
  </si>
  <si>
    <t>Sada přepojovacích optických kabelů</t>
  </si>
  <si>
    <t>Manuální přepojavač - optický</t>
  </si>
  <si>
    <t>10x optický propojovací kabel duplex SC-SC 50/125 OM4, 1m; 5x optický propojovací kabel duplex SC-SC 50/125 OM4, 2m; 10x optický propojovací kabel duplex LC-SC 50/125 OM4, 1m; 5x optický propojovací kabel duplex LC-SC 50/125 OM4, 2m</t>
  </si>
  <si>
    <t>Kontrolní poslechové monitory</t>
  </si>
  <si>
    <t>Stojany pro monitory</t>
  </si>
  <si>
    <t>Víceúčelový display</t>
  </si>
  <si>
    <t>30 x propojovací kabel Bantam-Bantam, délka 30cm, různé barvy;</t>
  </si>
  <si>
    <t>software pro DAW modul</t>
  </si>
  <si>
    <t>Střední mikrofonní stativ; Mikrofonní stojan se šibenicí vyrobený z oceli v černém barevném provedení. Konstrukce je skládatelná, tvoří ji dvě části a má nastavitelnou výšku (425-645 mm). Je ukončena podstavcem se třemi nohami. Rameno šibenice s nastavitelnou délkou (470-775 mm) je upevněno T-šroubem a osazeny vrchním typizovaným závitem 3/8". Hmotnost: 2,06 kg</t>
  </si>
  <si>
    <t>Vysoký mikrofonní stativ; Mikrofonní stativ s teleskopickým ramenem "Soft-Touch", šedý, ocel, 3,02 kg, 925/1630 mm, rameno 425/725 mm</t>
  </si>
  <si>
    <t>Nízký mikrofonní stativ; Jednoduchý mikrofonní stojan na ozvučení kopáku, 2-dílné rameno, krátké, ohýbatelné a masivní nohy poskytují maximální stabilitu, snadný transport, váha 2.8kg, výška 280mm, rameno 425/725mm.</t>
  </si>
  <si>
    <t>Mikrofonní stojan vysoký</t>
  </si>
  <si>
    <t>Mikrofonní stojan</t>
  </si>
  <si>
    <t>Mikrofonní stojan střední</t>
  </si>
  <si>
    <t>Mikrofonní stojan nízký</t>
  </si>
  <si>
    <t>Referenční sluchátka</t>
  </si>
  <si>
    <t>Mikrofonní stojan overhead</t>
  </si>
  <si>
    <t>Mikrofonní stojan jednodílný pro studia; kovová pozinkovaná základna s 3 skládacími nohami; kompaktní skládání a snadný přenos; délka ramene 1065 mm, nastavitelná výška od 1120 do 2010 mm, a rozměr závitu 3/8"; hmotnost: 5,88 kg</t>
  </si>
  <si>
    <t>10x propojovací kabel BNC, 0,3m; UHD patchcords</t>
  </si>
  <si>
    <t>Set klávesnice a myši bezdrátový 2.4 GHz, bluetooth LE, laserová myš, ISO rozložení kláves (dvouřádkový enter)</t>
  </si>
  <si>
    <t>MUSA přepojovač</t>
  </si>
  <si>
    <t>Odpružené monitorové stojany, celokovové, provedení na stůl</t>
  </si>
  <si>
    <t>Studio</t>
  </si>
  <si>
    <t>Sál</t>
  </si>
  <si>
    <t>plná varianta</t>
  </si>
  <si>
    <t>bez DPH</t>
  </si>
  <si>
    <t>CELKEM bez DPH</t>
  </si>
  <si>
    <t>držák kamery</t>
  </si>
  <si>
    <t>Vysoký stojan se zvýšenou stabilitou; průměr základny až 1 485 mm; výška od 1 850 mm do 4 400 mm; ocelové provedení; černé; tříčlenná noha; obsahuje bezpečnostní kroužky; hmotnost 10,7kg; včetně ramene 800 mm; T-bar locking; možnost nastavení šíře rozsahu základny (pro zakomponování do řad mezi sedačky)</t>
  </si>
  <si>
    <t>Prezentační přepínač s řídícím procesorem</t>
  </si>
  <si>
    <t>Audio interface IN</t>
  </si>
  <si>
    <t>KVM přepínač</t>
  </si>
  <si>
    <t>multikanálový záznamový SW; objektově pojatá nedestruktivní editace; objekty obsahující celou řadu parametrů nedestruktivní editace včetně VST efektů, AUX sendů, panoramy, automatizace, časové komprese či expanze apod.; zvládne minimálně 990 stop, které mohou být jak audio, tak MIDI; na každé stopě (kanálu) až 64 insert efektů; audio soubory v rozlišení od 16-bit do 32-bit Floating Point; maximální podporovaná vzorkovací frekvence je 384 kHz; využití Hybrid Audio Engine - kombinace ASIO rozhraní s nízkou a vysokou latencí; minimálně 70 GB zvukové knihovny pro přibalený sampler Independence</t>
  </si>
  <si>
    <t>Otevřené hi-fi/profesionální stereo sluchátka; vysoce kvalitní kovové kryty, optimalizovaný systém magnetů pro eliminaci rušení; lehká konstrukce, neodymové magnety; odpojitelný OFC měděný kabel s délkou minimálně 3 m; frekvenční odezva 12 - 39000 Hz; max SPL minimálně 95dB; THD &lt; 0,1%</t>
  </si>
  <si>
    <t>Zaškolení obsluhy a údržby; základní školení obsahující proškolení s technikou a instalovaným řetězcem a jeho ovládání, nejedná se o zvukařský kurz; Zaškolení obsluhy – zhotovitel provede řádné zaškolení pracovníků obsluhy, kteří budou předané zařízení provozovat a obsluhovat – uživatelé; Zaškolení údržby – zhotovitel provede řádné zaškolení pracovníků údržby, kteří budou zajišťovat údržbu a preventivní prohlídku systémů na základe zhotovitelem vypracovaných Předpisů režimů údržby a preventivních prohlídek systémů</t>
  </si>
  <si>
    <t>manuální přepojovač,minimálně 2 x 48 bantam jack, 19" x 1U, nastavitelná normalizace, přeslech kanálů &gt; 100 dB pro 10 kHz, &gt; 40 dB pro 6 MHz; včetně montáže, protažení kabeláže, instalace, nastavení a konfigurace; včetně kotvících prvků, výztuh, vzpěr, jistících lanek, konektorů, redukcí, včetně kabelového propojení dle PD, kabelové knihy apod.</t>
  </si>
  <si>
    <t>manuální přepojovací panel, zásuvky RJ-45, 24 portů, CAT6, životnost 1000 zapojení/vypojení, rack montáž; rozměry 19" x 1RU; včetně montáže, protažení kabeláže, instalace, nastavení a konfigurace; včetně kotvících prvků, výztuh, vzpěr, jistících lanek, konektorů, redukcí, včetně kabelového propojení dle PD, kabelové knihy apod.</t>
  </si>
  <si>
    <t>UHD 4K Video Patch Panel, SMPTE ST2082-1:2015; 1U 2 x 32, rozsah do 12GHz; odpor kontaktu maximálně 5mΩ; minimálně 10 000 cyklů; impedance 75Ω; miro MUSA konektory; včetně montáže, protažení kabeláže, instalace, nastavení a konfigurace; včetně kotvících prvků, výztuh, vzpěr, jistících lanek, konektorů, redukcí, včetně kabelového propojení dle PD, kabelové knihy apod.</t>
  </si>
  <si>
    <t>19"FO vana kompletní, 24xSC, 50/125µm OM4, pigtaily a kazeta, výška 1U; včetně montáže, protažení kabeláže, instalace, nastavení a konfigurace; včetně kotvících prvků, výztuh, vzpěr, jistících lanek, konektorů, redukcí, včetně kabelového propojení dle PD, kabelové knihy apod.</t>
  </si>
  <si>
    <t>Digitální převodník minimálně 32 kanálů, minimálně 2x MADI ports SC; Analog (I/O) minimálně 8 x DSUB-25, vstup AES59; vzorkování 32, 44.1, 48, 88.2, 96, 176.4, 192 kHz; minimálně 135dB dynamický rozsah; Real-time efekty na platformě FPGA; minimálně 64 kanálů Hi-res (24 bit/192kHz) přes HDX nebo USB 3.0; Zero-latency monitoring;  MADI 48k / 96k Frame; D/A převodník THD+N &lt;-120dB; A/D převodník THD+N&lt; -110dB; Word clock minimálně 2x coaxial BNC; včetně montáže, protažení kabeláže, instalace, nastavení a konfigurace; včetně kotvících prvků, výztuh, vzpěr, jistících lanek, konektorů, redukcí, včetně kabelového propojení dle PD, kabelové knihy apod.</t>
  </si>
  <si>
    <t>minimálně 32 kanálový studiový mikrofonní předzesilovač s integrovaným softwarem pro dálkové ovládání; minimálně 32 mikrofonních předzesilovačů v A-třídě; fantomové napájení, minimálně 32 linkových vstupů, minimálně čtyři jako nástrojové vstupy (HiZ); všechny vstupy kombinované XLR / TRS 6,3 mm; dynamická rezerva minimálně 65 dB gainu v 1 dB krocích; ovládací software pro Mac nebo Windows; fantomové napájení +48 V nezávisle pro každý vstup; zkreslení kanálu THD+N &lt; -110 dB; linkové výstupy minimálně 4x D-SUB 25 (32 výstupů); včetně montáže, protažení kabeláže, instalace, nastavení a konfigurace; včetně kotvících prvků, výztuh, vzpěr, jistících lanek, konektorů, redukcí, včetně kabelového propojení dle PD, kabelové knihy apod.</t>
  </si>
  <si>
    <t>osmijádrový procesor výkonově srovnatelný nebo lepší než i7; 4,7GHz; RAM minimálně 16GB 2666 MHz, minimálně 512Gb SSD pevný disk; DVD; volné pozice pro disky, operační systém MS Windows 11 Pro; Grafická karta min. 2Gb 4x DP/HDMI; síťová karta port minimálně 1x 1Gb a 1x 10Gb; min 4x volný PCIe port; minimálně 8x USB 3.0, 2x USB 2.0; včetně montáže, protažení kabeláže, instalace, nastavení a konfigurace; včetně kotvících prvků, výztuh, vzpěr, jistících lanek, konektorů, redukcí, včetně kabelového propojení dle PD, kabelové knihy apod.</t>
  </si>
  <si>
    <t>LCD monitor 4K 3840 × 2160, IPS, 16:9, odezva 4 ms, 10bit, minimálně 300 cd/m2, kontrast 1000:1, DisplayPort, HDMI 2.0, sluchátkový výstup, repro, VESA; včetně montáže, protažení kabeláže, instalace, nastavení a konfigurace; včetně kotvících prvků, výztuh, vzpěr, jistících lanek, konektorů, redukcí, včetně kabelového propojení dle PD, kabelové knihy apod.</t>
  </si>
  <si>
    <t>HDMI HDBaseT Extender včetně USB; přenos přes  Cat 5e/6 až 100m; podpora 3D, Deep Color, 4k obraz, CEC and HDCP; podpora 340MHz šířky pásma; USB 2.0 High Speed device; včetně montáže, protažení kabeláže, instalace, nastavení a konfigurace; včetně kotvících prvků, výztuh, vzpěr, jistících lanek, konektorů, redukcí, včetně kabelového propojení dle PD, kabelové knihy apod.</t>
  </si>
  <si>
    <t>Studiový montitor minimálně 5"+1" aktivní; výkon minimálně 2x50W; rozsah minimálně 46Hz - 22 kHz (-6dB), max. SPL minimálně 110 dB; Vstupy XLR; včetně montáže, protažení kabeláže, instalace, nastavení a konfigurace; včetně kotvících prvků, výztuh, vzpěr, jistících lanek, konektorů, redukcí, včetně kabelového propojení dle PD, kabelové knihy apod.</t>
  </si>
  <si>
    <t>Záložní zdroj minámálně 1000 VA / 900 W, minimálně 8×IEC 320 C13, Ochrana datové sítě RJ-45, Ochrana telefonní sítě RJ-11, USB a RS-232; Efektivní On-line zapojení pro okamžitý přechod na baterii; Při 100% zátěži baterie vystačí na minimálně 6 min; V případě 50% zátěže bude výdrž minimálně 18 min; USB rozhraní; včetně montáže, protažení kabeláže, instalace, nastavení a konfigurace; včetně kotvících prvků, výztuh, vzpěr, jistících lanek, konektorů, redukcí, včetně kabelového propojení dle PD, kabelové knihy apod.</t>
  </si>
  <si>
    <t>Síťové diskové pole v provedení Rackmount 2U, 4 GB DDR4 RAM, 4jádrový procesor AL-324 1,7 GHz (PoC), prostor pro až osm 3,5“ disků HDD nebo 2,5“ disků HDD/SSD. 2x 10 GbE SFP+, 2x RJ45, 4x USB 3.1 Typu A, PCIe slot x2. Redundantní napájení; včetně montáže, protažení kabeláže, instalace, nastavení a konfigurace; včetně kotvících prvků, výztuh, vzpěr, jistících lanek, konektorů, redukcí, včetně kabelového propojení dle PD, kabelové knihy apod.</t>
  </si>
  <si>
    <t>spínací jednotka pro dvě externí světelná zařízení, samostatný výstup pro připojení Studio displaje XT2 nebo SD2, zapojení do USB portu na počítači (PC nebo Mac), indikační LED na přední straně, indikuje nahrávání (červená) a record ready/preroll (žlutá u Pro Tools), napaječ DC 12 V, standardní USB kabel 2m je součástí, rozměry: 55 x 73 x 24mm (š x h x v); včetně montáže, protažení kabeláže, instalace, nastavení a konfigurace; včetně kotvících prvků, výztuh, vzpěr, jistících lanek, konektorů, redukcí, včetně kabelového propojení dle PD, kabelové knihy apod.</t>
  </si>
  <si>
    <t>Distributor indikátoru stavu nahrávání, 4x vstup (PunchLight MIDI, GPI, Dli), 6x výstup pro Recording Display; včetně montáže, protažení kabeláže, instalace, nastavení a konfigurace; včetně kotvících prvků, výztuh, vzpěr, jistících lanek, konektorů, redukcí, včetně kabelového propojení dle PD, kabelové knihy apod.</t>
  </si>
  <si>
    <t>USB připojení přes, červená barva segmentů - nahrávání, zelená barva segmentů - přehrávání, oranžová barva segmentů - "ready",  všechny formáty SMPTE timecode, zobrazuje doby, takty, samply, feet + frames, zobrazení vlastní zprávy, hodiny - zálohované interní baterií, rozměry rámu: 550x120x38 (š x v x h) mm, dálkový ovladač; včetně montáže, protažení kabeláže, instalace, nastavení a konfigurace; včetně kotvících prvků, výztuh, vzpěr, jistících lanek, konektorů, redukcí, včetně kabelového propojení dle PD, kabelové knihy apod.</t>
  </si>
  <si>
    <t>signalizační světlo na přístupové cesty na jeviště, světlo RECORDING; Stav Cue - ručně spínatelná volitelná indikace (oranžové světlo) spouštěná externím spínačem; Stav Record - automaticky spouštěný stav, který se objeví při samotném nahrávání; Stav Stand-by - automaticky spouštěný stav, který indikuje přípravu nahrávání ("pause"); včetně montáže, protažení kabeláže, instalace, nastavení a konfigurace; včetně kotvících prvků, výztuh, vzpěr, jistících lanek, konektorů, redukcí, včetně kabelového propojení dle PD, kabelové knihy apod.</t>
  </si>
  <si>
    <t>signalizační světlo jako mezikus na stativ se závity 1/2" a redukcí na 3/8"; Indikuje "recording" (červená) a "record ready" žlutá; rozměry 6,0 cm x 2,3 cm, včetně redukce do RJ45; včetně montáže, protažení kabeláže, instalace, nastavení a konfigurace; včetně kotvících prvků, výztuh, vzpěr, jistících lanek, konektorů, redukcí, včetně kabelového propojení dle PD, kabelové knihy apod.</t>
  </si>
  <si>
    <t>19" Rack, zkosený, výška 14U, prodloužená zadní část použitelná jako stolek; včetně montáže, protažení kabeláže, instalace, nastavení a konfigurace; včetně kotvících prvků, výztuh, vzpěr, jistících lanek, konektorů, redukcí, včetně kabelového propojení dle PD, kabelové knihy apod.</t>
  </si>
  <si>
    <t>sestava modulů do line-array, jeden element s minimálně 2x6,5" LF měničem, 1x minimálně 1,5" HF měničem s vlnovodem, horizontální směrová charakteristika 100° bez postranních laloků, frekvenční charakteristika minimálně 70 Hz až 20 kHz, náklon elementu až 15°, maximum SPL 1 prvku mimálně 137 dB/m; včetně rigovacího hardwaru, hmotnost jednoho prvku max 18 kg; vlastní simulační SW pro predikci ozvučení daného prostoru;  tmavé provedení; včetně montáže, protažení kabeláže, instalace, nastavení a konfigurace; včetně kotvících prvků, výztuh, vzpěr, jistících lanek, konektorů, redukcí, včetně kabelového propojení dle PD, kabelové knihy apod.</t>
  </si>
  <si>
    <t>výkonový zesilovač minimálně 4 kanály; výkon minimálně 4x370W (při 8 ohm); minimálně 4x analogový vstup; minimálně 4x AES/EBU vstup; minimálně 4x link out; náběh maximálně 10s; zkreslení THD+N &lt;0,1%; separace kanálů &gt;80dB; úroveň šumu maximálně -75dB; nízkolatenční mód s maximální latencí 1 ms; síťový management; digitální signálový procesor DSP minimálně 96 kHz/32bit; systémové presety pro sestavy v ozvučovacích clusterech; minimálně 10 EQ (IIR/FIR) filtrů a alespoň 1000 ms delay na každý výstup; minimálně 4x4 matrix routing; AVB vstup; včetně montáže, protažení kabeláže, instalace, nastavení a konfigurace; včetně kotvících prvků, výztuh, vzpěr, jistících lanek, konektorů, redukcí, včetně kabelového propojení dle PD, kabelové knihy apod.</t>
  </si>
  <si>
    <t>Jednotný rám pro zavěšení hlavních reproduktorových clusterů, masivní ocelové provedení, minimálně 14 pozic pro zavěšení a aretaci; včetně montáže, protažení kabeláže, instalace, nastavení a konfigurace; včetně kotvících prvků, výztuh, vzpěr, jistících lanek, konektorů, redukcí, včetně kabelového propojení dle PD, kabelové knihy apod.</t>
  </si>
  <si>
    <t>digitální signálový procesor s plně programovatelnou vnitřní architekturou, osazení minimálně 4 x AES/EBU výstup, minimálně 8x mic/line vstup; minimálně 4x line výstup; nízkolatenční systémová sběrnice; RS232, DANTE; konfigurovatelný signálový procesing; odolná digitalí audio sběrnice;minimálně 256 kanálů přes Cat 5e kabel na vzdálenost minimálně 90m;  softwarově nastavitelné fantomové napájení; minimálně 12 řídících vstupů a 6 logických výstupů GPIO, processing minimálně 800MHz; minimálně 16IN/OUT portů; ; včetně montáže, protažení kabeláže, instalace, nastavení a konfigurace; včetně kotvících prvků, výztuh, vzpěr, jistících lanek, konektorů, redukcí, včetně kabelového propojení dle PD, kabelové knihy apod.</t>
  </si>
  <si>
    <t>Zesilovač pro indukční smyčku; budicí proud špičkově cca 13 A (6,7A pro 500m2, 3A pro 100m2); korekce ztrát v železe MLC, 2x vstup Mic/Line, 2x vstup Line, 1x výstup 24VDC pro napájení externích zařízení, sluchátkový výstup; LED indikace komprese a vybuzení; včetně montáže, protažení kabeláže, instalace, nastavení a konfigurace; včetně kotvících prvků, výztuh, vzpěr, jistících lanek, konektorů, redukcí, včetně kabelového propojení dle PD, kabelové knihy apod.</t>
  </si>
  <si>
    <t>Přípojné místo nástěnné na pozici "livepost", osazení 12x XLR-F, 4x XLR-M, 4x LAN, 2x BNC, 2x Opto, 1x DMX + přímý propoj na jeviště  4x LAN, 4x BNC, 4x Opto; včetně montáže, protažení kabeláže, instalace, nastavení a konfigurace; včetně kotvících prvků, výztuh, vzpěr, jistících lanek, konektorů, redukcí, včetně kabelového propojení dle PD, kabelové knihy apod.</t>
  </si>
  <si>
    <t>Přípojné místo nástěnné na pozici "livepost", osazení 12x XLR-F, 4x XLR-M, 4x LAN, 2x BNC, 2x Opto + přímý propoj na livepost  2x LAN, 2x BNC, 2x Opto; včetně montáže, protažení kabeláže, instalace, nastavení a konfigurace; včetně kotvících prvků, výztuh, vzpěr, jistících lanek, konektorů, redukcí, včetně kabelového propojení dle PD, kabelové knihy apod.</t>
  </si>
  <si>
    <t>Přípojné místo nástěnné na pozici "livepost", osazení 12x XLR-F, 4x XLR-M, 4x LAN, 2x BNC, 2x Opto; včetně montáže, protažení kabeláže, instalace, nastavení a konfigurace; včetně kotvících prvků, výztuh, vzpěr, jistících lanek, konektorů, redukcí, včetně kabelového propojení dle PD, kabelové knihy apod.</t>
  </si>
  <si>
    <t>Přípojné místo nástěnné na pozici "livepost", osazení 12x XLR-F, 4x XLR-M, 4x LAN, 2x BNC, 2x Opto, 1x DMX  + přímý propoj na livepost  2x LAN, 2x BNC, 2x Opto; včetně montáže, protažení kabeláže, instalace, nastavení a konfigurace; včetně kotvících prvků, výztuh, vzpěr, jistících lanek, konektorů, redukcí, včetně kabelového propojení dle PD, kabelové knihy apod.</t>
  </si>
  <si>
    <t>Přípojné místo do podlahové krabice na pozici livepost, osazení 4x XLR-F, 2x XLR-M, 2x LAN, HDMI, VGA + audio; obsahuje převodník na UTP včetně RS232 + IR; rozlišení 4K/60Hz @ 4:4:4; vzdálenost 100m, podpora HDR, HD losless, CEC, HDCP 2.2, pro vestavbu do podlahové krabice; včetně montáže, protažení kabeláže, instalace, nastavení a konfigurace; včetně kotvících prvků, výztuh, vzpěr, jistících lanek, konektorů, redukcí, včetně kabelového propojení dle PD, kabelové knihy apod.</t>
  </si>
  <si>
    <t>Přípojné místo nástěnné, osazení 12x XLR-F, 4x XLR-M, 2x LAN, 2x BNC, 2x Opto; včetně montáže, protažení kabeláže, instalace, nastavení a konfigurace; včetně kotvících prvků, výztuh, vzpěr, jistících lanek, konektorů, redukcí, včetně kabelového propojení dle PD, kabelové knihy apod.</t>
  </si>
  <si>
    <t>Stereo pár kondenzátorových malomembránových mikrofonů; volitelný útlum a filtr spodních frekvencí; Směrová charakteristika kardioida; Frekvenční rozsah 20 Hz - 20 kHz; Phantomové napájení: 9 - 52 V; Proudový odběr 2 mA; Impedance: 200 Ohm; Max SPL 135/145/155 dB; Vlastní šum: 18 dB - A;  SNR: 76 dB; Dynamický rozsah; 137 dB; Odpružený držák + kufřík; včetně montáže, protažení kabeláže, instalace, nastavení a konfigurace; včetně kotvících prvků, výztuh, vzpěr, jistících lanek, konektorů, redukcí, včetně kabelového propojení dle PD, kabelové knihy apod.</t>
  </si>
  <si>
    <t>Laserový projektor s technologií 3LCD nebo 3 DLP; minimálně 12.000 lumeny; rozlišení minimálně WUXGA, 1920 x 1200; vstup minimálně 1x 4K; 16:10; kontrastní poměr minimálně 1.900.000 : 1; korekce lichoběžníku motorizovaná; posun objektivu vertikální minimálně +/-50%; minimálně 1 miliarda barev; úroveň hluku maximálně 40 dB; paměť polohy objektivu; Ethernetové rozhraní (100 Base-TX / 10 Base-T); HDMI vstup; HDBaseT, Audiovýstup, stereofonní konektor mini-jack, Bezdrátová síť LAN b/g/n (2,4 GHz) (volitelně); záruka 5let nebo 20 000hod; včetně montáže, protažení kabeláže, instalace, nastavení a konfigurace; včetně kotvících prvků, výztuh, vzpěr, jistících lanek, konektorů, redukcí, včetně kabelového propojení dle PD, kabelové knihy apod.</t>
  </si>
  <si>
    <t>Podstavec pro projektor s možností umístění tecvhnologického stojanu 19"; včetně montáže</t>
  </si>
  <si>
    <t>objektiv pro danou pozici a projekční plátno kompatibilní s projektorem; včetně montáže</t>
  </si>
  <si>
    <t>Elektrická projekční plocha; rozměr plátna 6000x4000 mm; povrch plátna matný se ziskem max 1,2, přední i zadní projekce; ocelový tubus černý; možnost plynulého nastavení výšky obrazu; matně bílý, na textilní bázi, zadní strana  šedá; vypínacísystém pro rovinnatost plátna; včetně montáže</t>
  </si>
  <si>
    <t>Přípojné místo pro zapuštění. Konektivita  DP, HDMI, audio, Pro zapuštění do obkladu/stolu, integrovaný TP převodník, po UTP minimální dosah 90m; rozlišení minimálně 4K/30Hz při 4:4:4 a 8bitech; včetně montáže, protažení kabeláže, instalace, nastavení a konfigurace; včetně kotvících prvků, výztuh, vzpěr, jistících lanek, konektorů, redukcí, včetně kabelového propojení dle PD, kabelové knihy apod.</t>
  </si>
  <si>
    <t>Dotykový minimálně 7" displej; typ aktivní TFT; rozlišení 16:10 minimálně 1024 x 600 pixelů; svítivost minimálně 420 nits (cd/m²); kontrast minimálně 700:1; barevná hloubka minimálně 24-bit, pozorovací úhel +/-75°; operační paměť minimálně 2 GB SDRAM, paměť minimálně 4GB Flash; komunikace přes Ethernet, USB; včetně montáže, protažení kabeláže, instalace, nastavení a konfigurace; včetně kotvících prvků, výztuh, vzpěr, jistících lanek, konektorů, redukcí, včetně kabelového propojení dle PD, kabelové knihy apod.</t>
  </si>
  <si>
    <t>Zápustný montážní rámeček pro dotykový ovládací panel; včetně montáže</t>
  </si>
  <si>
    <t>Tlačítkový ovládací panel pro montáž do 19" racku, min. 8 podsvícených tlačítek, 1x otočný regulátor, 1x LED indikátor, sběrnice pro napojení na řídící systém; včetně montáže, protažení kabeláže, instalace, nastavení a konfigurace; včetně kotvících prvků, výztuh, vzpěr, jistících lanek, konektorů, redukcí, včetně kabelového propojení dle PD, kabelové knihy apod.</t>
  </si>
  <si>
    <t>Napájecí zdroj PoE pro dotykový ovládací panel; +48V, 16,8 W; rack mount - ZipClip 200; status LED; včetně montáže, protažení kabeláže, instalace, nastavení a konfigurace; včetně kotvících prvků, výztuh, vzpěr, jistících lanek, konektorů, redukcí, včetně kabelového propojení dle PD, kabelové knihy apod.</t>
  </si>
  <si>
    <t>RS232/PEX KONVERTOR; včetně montáže, protažení kabeláže, instalace, nastavení a konfigurace; včetně kotvících prvků, výztuh, vzpěr, jistících lanek, konektorů, redukcí, včetně kabelového propojení dle PD, kabelové knihy apod.</t>
  </si>
  <si>
    <t>Reléová jednotka s 6ti relé, ovládání externím tlačítkem nebo přes RS 232; pro ovládání elektrických pláten; včetně montáže, protažení kabeláže, instalace, nastavení a konfigurace; včetně kotvících prvků, výztuh, vzpěr, jistících lanek, konektorů, redukcí, včetně kabelového propojení dle PD, kabelové knihy apod.</t>
  </si>
  <si>
    <t>Převodník řídící linky RS232 na DALI; včetně montáže, protažení kabeláže, instalace, nastavení a konfigurace; včetně kotvících prvků, výztuh, vzpěr, jistících lanek, konektorů, redukcí, včetně kabelového propojení dle PD, kabelové knihy apod.</t>
  </si>
  <si>
    <t>8 kanálový expanzní audio interface; minimálně 8x analog in; audio sběrnice pro minimálně 256 kanálů; konfigurace SW nebo DIP přepínači; včetně montáže, protažení kabeláže, instalace, nastavení a konfigurace; včetně kotvících prvků, výztuh, vzpěr, jistících lanek, konektorů, redukcí, včetně kabelového propojení dle PD, kabelové knihy apod.</t>
  </si>
  <si>
    <t>držák pro kameru; včetně montáže</t>
  </si>
  <si>
    <t>Náhledová PTZ kamera; integrované NDI-HX rozhraní; nejširší záběr objektivu minimálně 60.7°; široký dynamický rozsah; velký výkon při špatných světelných podmínkách - minimálně  schopno snímat od 0.5 Lux; rozlišení Full HD 1920x1080p až 60 fps; 2D a 3D potlačení šumu s “low noise CMOS sensorem”; SNR &gt;55dB;  odpovídá ONVIF IP Streaming Standardům; ethernetový port RJ-45 pro NDI-HX, streaming H.264, tally ovládací Software; podpora napájení přes ethernet - PoE; současný výstup přes HDMI, 3G HD-SDI a IP Streaming; RS232; včetně montáže, protažení kabeláže, instalace, nastavení a konfigurace; včetně kotvících prvků, výztuh, vzpěr, jistících lanek, konektorů, redukcí, včetně kabelového propojení dle PD, kabelové knihy apod.</t>
  </si>
  <si>
    <t>IP Joystick pro ovládání PTZ kamer univerzální, programovatelný; možnost ovládání a naprogramování více kamer různých výrobců; velký standardní 3-osý Joystick; minimálně 4 x ovladač enkoderu s informativním OLED Displejem; minimálně 5 x rogramovatelných tlačítek s OLED displejem; PoE napájení; USB programovací port; ovládání s volitelnou rychlostí pohybu pomocí 3D joystiku; ovládání Pan, Tilt, Zoom, clony, ostření, presets; přednastavení trasy, pozice, zoomování; včetně montáže, protažení kabeláže, instalace, nastavení a konfigurace; včetně kotvících prvků, výztuh, vzpěr, jistících lanek, konektorů, redukcí, včetně kabelového propojení dle PD, kabelové knihy apod.</t>
  </si>
  <si>
    <t>27“ monitor s nízkou latencí LAG do 10 ms; podpora technologie širokých úhlů IPS; Nativní rozlišení minimálně 2560 x 1440 (QHD); Doba odezvy maximálně 1 ms; Kontrast minimálně 2 000 000 : 1; Jas minimálně 340 cd/m2; obnovovací frekvence minimálně 150 Hz; Poměr stran 16:9; HDMI; DisplayPort; USB; včetně montáže, protažení kabeláže, instalace, nastavení a konfigurace; včetně kotvících prvků, výztuh, vzpěr, jistících lanek, konektorů, redukcí, včetně kabelového propojení dle PD, kabelové knihy apod.</t>
  </si>
  <si>
    <t>držák náhledového displeje pod strop; včetně montáže</t>
  </si>
  <si>
    <t>Konverze NDI na HDMI. Vstup 1x LAN, výstup 1x HDMI; miniatrurní provedení;  Kompletní NDI kódování s plnou bitovou rychlostí; podporuje  všechna rozlišení od SD až po 1080p a rychlostí snímků až 60p; podpora signalizace Tally; bez nutnosti nastavení; zabudovaný displej Tally, možnost tally v obraze loop výstupu, externí výstup Tally; včetně montáže, protažení kabeláže, instalace, nastavení a konfigurace; včetně kotvících prvků, výztuh, vzpěr, jistících lanek, konektorů, redukcí, včetně kabelového propojení dle PD, kabelové knihy apod.</t>
  </si>
  <si>
    <t>Prezentační přepínač/switcher s minimální konektivitou: Vstupy minimálně 2xVGA, minimálně 4xHDMI, minimálně 6x stereo audio (sym.), mikrofonní (48V fantomové napájení); Výstupy: minimálně 2x HDMI, minimálně 1x video přes TP. Řízení: LAN, RS-232; montáž do racku; včetně řídícího procesorus podporou dotykových panelů; minimálně 2x obousměrný RS-232 port, minimálně 1x jednosměrný RS-232/RS-422/RS-485 port; minimálně 4x NO relé, minimálně 2x IR port; minimálně 4x digitální I/O port; port pro vlastní sběrnici tlačítkových panelů; podpora BMS; minimálně 3x port LAN 10/100/1000Base-T; paměť SDRAM minimálně 512MB; Flash minimálně 4,5GB; včetně licence pro dotykové displeje; včetně montáže, protažení kabeláže, instalace, nastavení a konfigurace; včetně kotvících prvků, výztuh, vzpěr, jistících lanek, konektorů, redukcí, včetně kabelového propojení dle PD, kabelové knihy apod.</t>
  </si>
  <si>
    <t>minimálně 48 x 1000 Mbps, PoE, racková instalace, QoS,  max. přenosová rychlost minimálně 170 Gbps; minimálně 2x SFP + 10GbE; SSL, ACL, VLAN; IEEE 802.1X, ARP, IP Source Guard, DHCP, IPMB, IPv6, SCT, PVE, RADIUS, TACACS +, SSH, SNMPv3; včetně montáže, protažení kabeláže, instalace, nastavení a konfigurace; včetně kotvících prvků, výztuh, vzpěr, jistících lanek, konektorů, redukcí, včetně kabelového propojení dle PD, kabelové knihy apod.</t>
  </si>
  <si>
    <t>47U, včetně chladících a ventilačních jednotek, instalačního vybavení, napájecích a jistících lišt, rozvodů, vyvazovacích a krycích panelů, polic atd.; stojan šíře 19" pro vestavnou montáž technologických prvků, hloubka 800mm, šířka 600mm, odklopná zadní stěna a plechové bočnice, vnitřní výstroj pro rozvod 230VAC; včetně montáže, protažení kabeláže, instalace, nastavení a konfigurace; včetně kotvících prvků, výztuh, vzpěr, jistících lanek, konektorů, redukcí, včetně kabelového propojení dle PD, kabelové knihy apod.</t>
  </si>
  <si>
    <t>Technologický stojan do podstavce v promítárně, včetně chladících a ventilačních jednotek, instalačního vybavení, napájecích a jistících lišt, rozvodů, vyvazovacích a krycích panelů, polic atd.; včetně montáže, protažení kabeláže, instalace, nastavení a konfigurace; včetně kotvících prvků, výztuh, vzpěr, jistících lanek, konektorů, redukcí, včetně kabelového propojení dle PD, kabelové knihy apod.</t>
  </si>
  <si>
    <t>* V případě, že dodavatel u některé položky nabídne zboží, které je atypické, případně nemá název nebo typové označení, ze kterého by zadavatel mohl ověřit splnění požadavků uvedených v položkovém rozpočtu, předloží dodavatel současně podrobnou technickou specifikaci, ve které uvede parametry nabízeného plnění minimálně v rozsahu zadavatelem požadovaných parametrů.</t>
  </si>
  <si>
    <t>Jednotková cena v Kč bez DPH</t>
  </si>
  <si>
    <r>
      <t xml:space="preserve">Nabízené zboží, výrobce, typ </t>
    </r>
    <r>
      <rPr>
        <b/>
        <sz val="12"/>
        <color rgb="FFFF0000"/>
        <rFont val="Calibri"/>
        <family val="2"/>
        <charset val="238"/>
      </rPr>
      <t>*</t>
    </r>
  </si>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</sst>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
    <numFmt numFmtId="165" formatCode="#,##0.\-"/>
    <numFmt numFmtId="166" formatCode="_ &quot;Fr.&quot;\ * #,##0_ ;_ &quot;Fr.&quot;\ * \-#,##0_ ;_ &quot;Fr.&quot;\ * &quot;-&quot;_ ;_ @_ "/>
    <numFmt numFmtId="167" formatCode="_ * #,##0_ ;_ * \-#,##0_ ;_ * &quot;-&quot;_ ;_ @_ "/>
    <numFmt numFmtId="168" formatCode="_ &quot;Fr.&quot;\ * #,##0.00_ ;_ &quot;Fr.&quot;\ * \-#,##0.00_ ;_ &quot;Fr.&quot;\ * &quot;-&quot;??_ ;_ @_ "/>
    <numFmt numFmtId="169" formatCode="_ * #,##0.00_ ;_ * \-#,##0.00_ ;_ * &quot;-&quot;??_ ;_ @_ "/>
    <numFmt numFmtId="170" formatCode="#,##0\ &quot;Kč&quot;"/>
  </numFmts>
  <fonts count="28" x14ac:knownFonts="1">
    <font>
      <sz val="12"/>
      <name val="Times New Roman CE"/>
      <charset val="238"/>
    </font>
    <font>
      <sz val="11"/>
      <color theme="1"/>
      <name val="Calibri"/>
      <family val="2"/>
      <charset val="238"/>
      <scheme val="minor"/>
    </font>
    <font>
      <sz val="12"/>
      <name val="Times New Roman CE"/>
      <charset val="238"/>
    </font>
    <font>
      <sz val="10"/>
      <name val="Arial CE"/>
      <charset val="238"/>
    </font>
    <font>
      <sz val="10"/>
      <name val="Arial"/>
      <family val="2"/>
      <charset val="238"/>
    </font>
    <font>
      <b/>
      <sz val="12"/>
      <name val="Arial CE"/>
      <charset val="238"/>
    </font>
    <font>
      <b/>
      <sz val="24"/>
      <name val="Tahoma"/>
      <family val="2"/>
      <charset val="238"/>
    </font>
    <font>
      <sz val="14"/>
      <name val="Tahoma"/>
      <family val="2"/>
      <charset val="238"/>
    </font>
    <font>
      <b/>
      <sz val="10"/>
      <name val="Arial CE"/>
      <charset val="238"/>
    </font>
    <font>
      <b/>
      <sz val="14"/>
      <name val="Arial CE"/>
      <charset val="238"/>
    </font>
    <font>
      <b/>
      <sz val="10"/>
      <name val="Arial"/>
      <family val="2"/>
    </font>
    <font>
      <sz val="12"/>
      <name val="Times New Roman"/>
      <family val="1"/>
      <charset val="238"/>
    </font>
    <font>
      <b/>
      <sz val="12"/>
      <name val="Times New Roman"/>
      <family val="1"/>
      <charset val="238"/>
    </font>
    <font>
      <b/>
      <sz val="12"/>
      <name val="Arial CE"/>
      <family val="2"/>
      <charset val="238"/>
    </font>
    <font>
      <sz val="10"/>
      <name val="Arial CE"/>
      <family val="2"/>
      <charset val="238"/>
    </font>
    <font>
      <b/>
      <sz val="10"/>
      <name val="Arial CE"/>
      <family val="2"/>
      <charset val="238"/>
    </font>
    <font>
      <b/>
      <sz val="14"/>
      <name val="Arial CE"/>
      <family val="2"/>
      <charset val="238"/>
    </font>
    <font>
      <sz val="8"/>
      <name val="Times New Roman CE"/>
      <charset val="238"/>
    </font>
    <font>
      <sz val="11"/>
      <name val="Calibri"/>
      <family val="2"/>
      <charset val="238"/>
    </font>
    <font>
      <sz val="11"/>
      <color theme="1"/>
      <name val="Calibri"/>
      <family val="2"/>
      <charset val="238"/>
      <scheme val="minor"/>
    </font>
    <font>
      <sz val="11"/>
      <color theme="1"/>
      <name val="Calibri"/>
      <family val="2"/>
      <scheme val="minor"/>
    </font>
    <font>
      <sz val="12"/>
      <name val="Calibri"/>
      <family val="2"/>
      <charset val="238"/>
      <scheme val="minor"/>
    </font>
    <font>
      <b/>
      <sz val="11"/>
      <name val="Calibri"/>
      <family val="2"/>
      <charset val="238"/>
      <scheme val="minor"/>
    </font>
    <font>
      <sz val="11"/>
      <name val="Calibri"/>
      <family val="2"/>
      <charset val="238"/>
      <scheme val="minor"/>
    </font>
    <font>
      <b/>
      <sz val="12"/>
      <name val="Calibri"/>
      <family val="2"/>
      <charset val="238"/>
      <scheme val="minor"/>
    </font>
    <font>
      <sz val="12"/>
      <name val="Calibri"/>
      <family val="2"/>
    </font>
    <font>
      <b/>
      <i/>
      <sz val="12"/>
      <color rgb="FFFF0000"/>
      <name val="Calibri"/>
      <family val="2"/>
      <charset val="238"/>
      <scheme val="minor"/>
    </font>
    <font>
      <b/>
      <sz val="12"/>
      <color rgb="FFFF0000"/>
      <name val="Calibri"/>
      <family val="2"/>
      <charset val="238"/>
    </font>
  </fonts>
  <fills count="7">
    <fill>
      <patternFill patternType="none"/>
    </fill>
    <fill>
      <patternFill patternType="gray125"/>
    </fill>
    <fill>
      <patternFill patternType="lightGray">
        <fgColor indexed="22"/>
      </patternFill>
    </fill>
    <fill>
      <patternFill patternType="solid">
        <fgColor indexed="26"/>
        <bgColor indexed="9"/>
      </patternFill>
    </fill>
    <fill>
      <patternFill patternType="lightGray">
        <fgColor indexed="22"/>
        <bgColor indexed="9"/>
      </patternFill>
    </fill>
    <fill>
      <patternFill patternType="solid">
        <fgColor theme="0" tint="-0.249977111117893"/>
        <bgColor indexed="64"/>
      </patternFill>
    </fill>
    <fill>
      <patternFill patternType="solid">
        <fgColor theme="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style="double">
        <color indexed="64"/>
      </right>
      <top/>
      <bottom style="hair">
        <color indexed="64"/>
      </bottom>
      <diagonal/>
    </border>
    <border>
      <left style="double">
        <color indexed="64"/>
      </left>
      <right style="thin">
        <color indexed="64"/>
      </right>
      <top style="hair">
        <color indexed="64"/>
      </top>
      <bottom style="hair">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double">
        <color indexed="64"/>
      </right>
      <top style="double">
        <color indexed="64"/>
      </top>
      <bottom style="double">
        <color indexed="64"/>
      </bottom>
      <diagonal/>
    </border>
    <border>
      <left/>
      <right/>
      <top style="double">
        <color indexed="64"/>
      </top>
      <bottom/>
      <diagonal/>
    </border>
    <border>
      <left/>
      <right style="double">
        <color indexed="64"/>
      </right>
      <top style="double">
        <color indexed="64"/>
      </top>
      <bottom/>
      <diagonal/>
    </border>
    <border>
      <left/>
      <right style="double">
        <color indexed="64"/>
      </right>
      <top/>
      <bottom/>
      <diagonal/>
    </border>
    <border>
      <left/>
      <right style="double">
        <color indexed="64"/>
      </right>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double">
        <color indexed="64"/>
      </right>
      <top style="hair">
        <color indexed="64"/>
      </top>
      <bottom style="hair">
        <color indexed="64"/>
      </bottom>
      <diagonal/>
    </border>
    <border>
      <left/>
      <right style="double">
        <color indexed="64"/>
      </right>
      <top style="hair">
        <color indexed="64"/>
      </top>
      <bottom style="hair">
        <color indexed="64"/>
      </bottom>
      <diagonal/>
    </border>
    <border>
      <left style="thin">
        <color indexed="64"/>
      </left>
      <right/>
      <top/>
      <bottom/>
      <diagonal/>
    </border>
    <border>
      <left style="thin">
        <color indexed="64"/>
      </left>
      <right/>
      <top style="double">
        <color indexed="64"/>
      </top>
      <bottom/>
      <diagonal/>
    </border>
    <border>
      <left style="double">
        <color indexed="64"/>
      </left>
      <right/>
      <top style="double">
        <color indexed="64"/>
      </top>
      <bottom/>
      <diagonal/>
    </border>
    <border>
      <left/>
      <right style="thin">
        <color indexed="64"/>
      </right>
      <top style="double">
        <color indexed="64"/>
      </top>
      <bottom/>
      <diagonal/>
    </border>
    <border>
      <left style="double">
        <color indexed="64"/>
      </left>
      <right/>
      <top/>
      <bottom/>
      <diagonal/>
    </border>
    <border>
      <left/>
      <right style="thin">
        <color indexed="64"/>
      </right>
      <top/>
      <bottom/>
      <diagonal/>
    </border>
    <border>
      <left style="thin">
        <color auto="1"/>
      </left>
      <right style="thin">
        <color auto="1"/>
      </right>
      <top/>
      <bottom style="hair">
        <color auto="1"/>
      </bottom>
      <diagonal/>
    </border>
    <border>
      <left style="medium">
        <color auto="1"/>
      </left>
      <right style="thin">
        <color auto="1"/>
      </right>
      <top style="medium">
        <color auto="1"/>
      </top>
      <bottom style="hair">
        <color auto="1"/>
      </bottom>
      <diagonal/>
    </border>
    <border>
      <left style="thin">
        <color auto="1"/>
      </left>
      <right style="medium">
        <color auto="1"/>
      </right>
      <top style="medium">
        <color auto="1"/>
      </top>
      <bottom style="hair">
        <color auto="1"/>
      </bottom>
      <diagonal/>
    </border>
    <border>
      <left style="medium">
        <color auto="1"/>
      </left>
      <right style="thin">
        <color auto="1"/>
      </right>
      <top style="hair">
        <color auto="1"/>
      </top>
      <bottom style="hair">
        <color auto="1"/>
      </bottom>
      <diagonal/>
    </border>
    <border>
      <left style="thin">
        <color auto="1"/>
      </left>
      <right style="medium">
        <color auto="1"/>
      </right>
      <top style="hair">
        <color auto="1"/>
      </top>
      <bottom style="hair">
        <color auto="1"/>
      </bottom>
      <diagonal/>
    </border>
    <border>
      <left style="medium">
        <color auto="1"/>
      </left>
      <right style="thin">
        <color auto="1"/>
      </right>
      <top style="hair">
        <color auto="1"/>
      </top>
      <bottom style="medium">
        <color auto="1"/>
      </bottom>
      <diagonal/>
    </border>
    <border>
      <left style="thin">
        <color auto="1"/>
      </left>
      <right style="medium">
        <color auto="1"/>
      </right>
      <top style="hair">
        <color auto="1"/>
      </top>
      <bottom style="medium">
        <color auto="1"/>
      </bottom>
      <diagonal/>
    </border>
    <border>
      <left style="double">
        <color indexed="64"/>
      </left>
      <right style="double">
        <color indexed="64"/>
      </right>
      <top style="thin">
        <color indexed="64"/>
      </top>
      <bottom/>
      <diagonal/>
    </border>
  </borders>
  <cellStyleXfs count="42">
    <xf numFmtId="0" fontId="0" fillId="0" borderId="0"/>
    <xf numFmtId="167" fontId="4" fillId="0" borderId="0" applyFont="0" applyFill="0" applyBorder="0" applyAlignment="0" applyProtection="0"/>
    <xf numFmtId="169" fontId="4" fillId="0" borderId="0" applyFont="0" applyFill="0" applyBorder="0" applyAlignment="0" applyProtection="0"/>
    <xf numFmtId="0" fontId="5" fillId="0" borderId="0"/>
    <xf numFmtId="0" fontId="13" fillId="0" borderId="0"/>
    <xf numFmtId="0" fontId="5" fillId="0" borderId="0"/>
    <xf numFmtId="0" fontId="6" fillId="0" borderId="0"/>
    <xf numFmtId="0" fontId="3" fillId="0" borderId="0" applyNumberFormat="0" applyFill="0" applyBorder="0" applyAlignment="0" applyProtection="0"/>
    <xf numFmtId="0" fontId="20" fillId="0" borderId="0"/>
    <xf numFmtId="0" fontId="2" fillId="0" borderId="0"/>
    <xf numFmtId="0" fontId="19" fillId="0" borderId="0"/>
    <xf numFmtId="0" fontId="4" fillId="0" borderId="0"/>
    <xf numFmtId="0" fontId="4" fillId="0" borderId="0"/>
    <xf numFmtId="0" fontId="4" fillId="0" borderId="0"/>
    <xf numFmtId="0" fontId="4" fillId="0" borderId="0"/>
    <xf numFmtId="0" fontId="4" fillId="0" borderId="0"/>
    <xf numFmtId="0" fontId="19" fillId="0" borderId="0"/>
    <xf numFmtId="0" fontId="2" fillId="0" borderId="0"/>
    <xf numFmtId="0" fontId="4" fillId="0" borderId="0"/>
    <xf numFmtId="0" fontId="2" fillId="0" borderId="0"/>
    <xf numFmtId="0" fontId="7" fillId="0" borderId="0"/>
    <xf numFmtId="0" fontId="4" fillId="0" borderId="0"/>
    <xf numFmtId="0" fontId="8" fillId="2" borderId="0">
      <alignment horizontal="left"/>
    </xf>
    <xf numFmtId="0" fontId="15" fillId="3" borderId="0">
      <alignment horizontal="left"/>
    </xf>
    <xf numFmtId="0" fontId="8" fillId="2" borderId="0">
      <alignment horizontal="left"/>
    </xf>
    <xf numFmtId="0" fontId="9" fillId="4" borderId="0"/>
    <xf numFmtId="0" fontId="16" fillId="3" borderId="0"/>
    <xf numFmtId="0" fontId="9" fillId="4" borderId="0"/>
    <xf numFmtId="0" fontId="14" fillId="0" borderId="0" applyProtection="0"/>
    <xf numFmtId="0" fontId="3" fillId="0" borderId="0" applyProtection="0"/>
    <xf numFmtId="0" fontId="3" fillId="0" borderId="0" applyProtection="0"/>
    <xf numFmtId="0" fontId="8" fillId="0" borderId="0"/>
    <xf numFmtId="0" fontId="15" fillId="0" borderId="0"/>
    <xf numFmtId="0" fontId="8" fillId="0" borderId="0"/>
    <xf numFmtId="164" fontId="10" fillId="0" borderId="1">
      <alignment horizontal="right" vertical="center"/>
    </xf>
    <xf numFmtId="166" fontId="4" fillId="0" borderId="0" applyFont="0" applyFill="0" applyBorder="0" applyAlignment="0" applyProtection="0"/>
    <xf numFmtId="168" fontId="4" fillId="0" borderId="0" applyFont="0" applyFill="0" applyBorder="0" applyAlignment="0" applyProtection="0"/>
    <xf numFmtId="0" fontId="3" fillId="0" borderId="0"/>
    <xf numFmtId="0" fontId="14" fillId="0" borderId="0"/>
    <xf numFmtId="0" fontId="3" fillId="0" borderId="0"/>
    <xf numFmtId="0" fontId="1" fillId="0" borderId="0"/>
    <xf numFmtId="0" fontId="1" fillId="0" borderId="0"/>
  </cellStyleXfs>
  <cellXfs count="65">
    <xf numFmtId="0" fontId="0" fillId="0" borderId="0" xfId="0"/>
    <xf numFmtId="0" fontId="11" fillId="0" borderId="0" xfId="18" applyFont="1"/>
    <xf numFmtId="0" fontId="11" fillId="5" borderId="3" xfId="18" applyFont="1" applyFill="1" applyBorder="1" applyAlignment="1">
      <alignment vertical="top" wrapText="1"/>
    </xf>
    <xf numFmtId="0" fontId="11" fillId="0" borderId="5" xfId="18" applyFont="1" applyBorder="1" applyAlignment="1">
      <alignment horizontal="center" vertical="top" wrapText="1"/>
    </xf>
    <xf numFmtId="0" fontId="11" fillId="0" borderId="7" xfId="18" applyFont="1" applyBorder="1" applyAlignment="1">
      <alignment vertical="top" wrapText="1"/>
    </xf>
    <xf numFmtId="0" fontId="12" fillId="5" borderId="8" xfId="18" applyFont="1" applyFill="1" applyBorder="1" applyAlignment="1">
      <alignment horizontal="center" vertical="top" wrapText="1"/>
    </xf>
    <xf numFmtId="0" fontId="12" fillId="5" borderId="9" xfId="18" applyFont="1" applyFill="1" applyBorder="1" applyAlignment="1">
      <alignment horizontal="left" vertical="top" wrapText="1"/>
    </xf>
    <xf numFmtId="0" fontId="11" fillId="5" borderId="10" xfId="18" applyFont="1" applyFill="1" applyBorder="1" applyAlignment="1">
      <alignment vertical="top" wrapText="1"/>
    </xf>
    <xf numFmtId="0" fontId="21" fillId="0" borderId="3" xfId="18" applyFont="1" applyBorder="1" applyAlignment="1">
      <alignment vertical="top" wrapText="1"/>
    </xf>
    <xf numFmtId="0" fontId="21" fillId="0" borderId="11" xfId="18" applyFont="1" applyBorder="1" applyAlignment="1">
      <alignment vertical="top" wrapText="1"/>
    </xf>
    <xf numFmtId="0" fontId="21" fillId="0" borderId="0" xfId="18" applyFont="1"/>
    <xf numFmtId="165" fontId="21" fillId="0" borderId="12" xfId="18" applyNumberFormat="1" applyFont="1" applyBorder="1" applyAlignment="1">
      <alignment horizontal="center"/>
    </xf>
    <xf numFmtId="0" fontId="21" fillId="0" borderId="12" xfId="18" applyFont="1" applyBorder="1" applyAlignment="1">
      <alignment horizontal="left"/>
    </xf>
    <xf numFmtId="0" fontId="21" fillId="0" borderId="13" xfId="18" applyFont="1" applyBorder="1" applyAlignment="1">
      <alignment horizontal="left"/>
    </xf>
    <xf numFmtId="0" fontId="21" fillId="0" borderId="0" xfId="18" applyFont="1" applyAlignment="1">
      <alignment horizontal="right"/>
    </xf>
    <xf numFmtId="165" fontId="21" fillId="0" borderId="0" xfId="18" applyNumberFormat="1" applyFont="1" applyAlignment="1">
      <alignment horizontal="center"/>
    </xf>
    <xf numFmtId="0" fontId="21" fillId="0" borderId="14" xfId="18" applyFont="1" applyBorder="1" applyAlignment="1">
      <alignment horizontal="left"/>
    </xf>
    <xf numFmtId="0" fontId="22" fillId="0" borderId="0" xfId="0" applyFont="1" applyAlignment="1">
      <alignment horizontal="justify" vertical="center"/>
    </xf>
    <xf numFmtId="0" fontId="21" fillId="0" borderId="0" xfId="18" applyFont="1" applyAlignment="1">
      <alignment horizontal="left"/>
    </xf>
    <xf numFmtId="0" fontId="21" fillId="0" borderId="15" xfId="18" applyFont="1" applyBorder="1" applyAlignment="1">
      <alignment horizontal="left"/>
    </xf>
    <xf numFmtId="0" fontId="21" fillId="0" borderId="16" xfId="17" applyFont="1" applyBorder="1" applyAlignment="1">
      <alignment horizontal="center" vertical="center" wrapText="1"/>
    </xf>
    <xf numFmtId="0" fontId="21" fillId="0" borderId="17" xfId="17" applyFont="1" applyBorder="1" applyAlignment="1">
      <alignment horizontal="centerContinuous" vertical="center"/>
    </xf>
    <xf numFmtId="3" fontId="21" fillId="0" borderId="17" xfId="17" applyNumberFormat="1" applyFont="1" applyBorder="1" applyAlignment="1">
      <alignment horizontal="center" vertical="center" wrapText="1"/>
    </xf>
    <xf numFmtId="0" fontId="21" fillId="0" borderId="17" xfId="17" applyFont="1" applyBorder="1" applyAlignment="1">
      <alignment horizontal="center" vertical="center" wrapText="1"/>
    </xf>
    <xf numFmtId="165" fontId="21" fillId="0" borderId="17" xfId="17" applyNumberFormat="1" applyFont="1" applyBorder="1" applyAlignment="1">
      <alignment horizontal="center" vertical="center" wrapText="1"/>
    </xf>
    <xf numFmtId="165" fontId="21" fillId="0" borderId="18" xfId="17" applyNumberFormat="1" applyFont="1" applyBorder="1" applyAlignment="1">
      <alignment horizontal="center" vertical="center" wrapText="1"/>
    </xf>
    <xf numFmtId="49" fontId="21" fillId="0" borderId="0" xfId="18" applyNumberFormat="1" applyFont="1" applyAlignment="1">
      <alignment horizontal="left"/>
    </xf>
    <xf numFmtId="0" fontId="18" fillId="0" borderId="2" xfId="0" applyFont="1" applyBorder="1" applyAlignment="1">
      <alignment vertical="top" wrapText="1"/>
    </xf>
    <xf numFmtId="0" fontId="21" fillId="0" borderId="20" xfId="18" applyFont="1" applyBorder="1" applyAlignment="1">
      <alignment vertical="top" wrapText="1"/>
    </xf>
    <xf numFmtId="0" fontId="21" fillId="0" borderId="21" xfId="18" applyFont="1" applyBorder="1" applyAlignment="1">
      <alignment horizontal="left" vertical="center" indent="1"/>
    </xf>
    <xf numFmtId="0" fontId="24" fillId="0" borderId="22" xfId="19" applyFont="1" applyBorder="1" applyAlignment="1">
      <alignment horizontal="left" vertical="center" indent="1"/>
    </xf>
    <xf numFmtId="0" fontId="23" fillId="0" borderId="19" xfId="0" applyFont="1" applyBorder="1" applyAlignment="1">
      <alignment horizontal="justify" vertical="top" wrapText="1"/>
    </xf>
    <xf numFmtId="0" fontId="24" fillId="5" borderId="9" xfId="18" applyFont="1" applyFill="1" applyBorder="1" applyAlignment="1">
      <alignment horizontal="left" vertical="top" wrapText="1"/>
    </xf>
    <xf numFmtId="0" fontId="24" fillId="0" borderId="0" xfId="18" applyFont="1"/>
    <xf numFmtId="165" fontId="21" fillId="0" borderId="2" xfId="18" applyNumberFormat="1" applyFont="1" applyBorder="1" applyAlignment="1">
      <alignment horizontal="right" vertical="top" wrapText="1"/>
    </xf>
    <xf numFmtId="0" fontId="24" fillId="0" borderId="6" xfId="18" applyFont="1" applyBorder="1" applyAlignment="1">
      <alignment horizontal="left" vertical="top" wrapText="1"/>
    </xf>
    <xf numFmtId="0" fontId="21" fillId="0" borderId="6" xfId="18" applyFont="1" applyBorder="1" applyAlignment="1">
      <alignment horizontal="center" vertical="top" wrapText="1"/>
    </xf>
    <xf numFmtId="165" fontId="21" fillId="0" borderId="6" xfId="18" applyNumberFormat="1" applyFont="1" applyBorder="1" applyAlignment="1">
      <alignment horizontal="right" vertical="top" wrapText="1"/>
    </xf>
    <xf numFmtId="165" fontId="24" fillId="0" borderId="6" xfId="18" applyNumberFormat="1" applyFont="1" applyBorder="1" applyAlignment="1">
      <alignment horizontal="right" vertical="top" wrapText="1"/>
    </xf>
    <xf numFmtId="0" fontId="21" fillId="0" borderId="7" xfId="18" applyFont="1" applyBorder="1" applyAlignment="1">
      <alignment vertical="top" wrapText="1"/>
    </xf>
    <xf numFmtId="165" fontId="24" fillId="0" borderId="0" xfId="18" applyNumberFormat="1" applyFont="1" applyAlignment="1">
      <alignment horizontal="center"/>
    </xf>
    <xf numFmtId="0" fontId="23" fillId="0" borderId="2" xfId="0" applyFont="1" applyBorder="1" applyAlignment="1">
      <alignment vertical="top" wrapText="1"/>
    </xf>
    <xf numFmtId="0" fontId="21" fillId="0" borderId="2" xfId="18" applyFont="1" applyBorder="1" applyAlignment="1">
      <alignment horizontal="center" vertical="top" wrapText="1"/>
    </xf>
    <xf numFmtId="165" fontId="21" fillId="0" borderId="0" xfId="18" applyNumberFormat="1" applyFont="1"/>
    <xf numFmtId="0" fontId="21" fillId="0" borderId="27" xfId="0" applyFont="1" applyBorder="1" applyAlignment="1">
      <alignment horizontal="center" vertical="top"/>
    </xf>
    <xf numFmtId="0" fontId="21" fillId="5" borderId="9" xfId="18" applyFont="1" applyFill="1" applyBorder="1" applyAlignment="1">
      <alignment horizontal="center" vertical="top" wrapText="1"/>
    </xf>
    <xf numFmtId="165" fontId="21" fillId="5" borderId="9" xfId="18" applyNumberFormat="1" applyFont="1" applyFill="1" applyBorder="1" applyAlignment="1">
      <alignment horizontal="right" vertical="top" wrapText="1"/>
    </xf>
    <xf numFmtId="0" fontId="21" fillId="5" borderId="10" xfId="18" applyFont="1" applyFill="1" applyBorder="1" applyAlignment="1">
      <alignment vertical="top" wrapText="1"/>
    </xf>
    <xf numFmtId="0" fontId="21" fillId="0" borderId="0" xfId="0" applyFont="1"/>
    <xf numFmtId="170" fontId="21" fillId="0" borderId="31" xfId="0" applyNumberFormat="1" applyFont="1" applyBorder="1"/>
    <xf numFmtId="170" fontId="21" fillId="0" borderId="33" xfId="0" applyNumberFormat="1" applyFont="1" applyBorder="1"/>
    <xf numFmtId="0" fontId="24" fillId="0" borderId="28" xfId="0" applyFont="1" applyBorder="1" applyAlignment="1">
      <alignment vertical="top"/>
    </xf>
    <xf numFmtId="0" fontId="24" fillId="0" borderId="29" xfId="0" applyFont="1" applyBorder="1" applyAlignment="1">
      <alignment vertical="top"/>
    </xf>
    <xf numFmtId="0" fontId="24" fillId="0" borderId="30" xfId="0" applyFont="1" applyBorder="1"/>
    <xf numFmtId="0" fontId="24" fillId="0" borderId="32" xfId="0" applyFont="1" applyBorder="1"/>
    <xf numFmtId="170" fontId="0" fillId="0" borderId="0" xfId="0" applyNumberFormat="1"/>
    <xf numFmtId="0" fontId="21" fillId="0" borderId="4" xfId="18" applyFont="1" applyBorder="1" applyAlignment="1">
      <alignment horizontal="center" vertical="top" wrapText="1"/>
    </xf>
    <xf numFmtId="170" fontId="21" fillId="0" borderId="0" xfId="0" applyNumberFormat="1" applyFont="1"/>
    <xf numFmtId="0" fontId="25" fillId="6" borderId="34" xfId="0" applyFont="1" applyFill="1" applyBorder="1" applyAlignment="1">
      <alignment horizontal="center" vertical="center"/>
    </xf>
    <xf numFmtId="0" fontId="25" fillId="0" borderId="34" xfId="0" applyFont="1" applyBorder="1" applyAlignment="1">
      <alignment horizontal="center" vertical="center"/>
    </xf>
    <xf numFmtId="0" fontId="24" fillId="0" borderId="23" xfId="18" applyFont="1" applyBorder="1" applyAlignment="1">
      <alignment horizontal="right"/>
    </xf>
    <xf numFmtId="0" fontId="0" fillId="0" borderId="24" xfId="0" applyBorder="1"/>
    <xf numFmtId="0" fontId="21" fillId="0" borderId="25" xfId="18" applyFont="1" applyBorder="1" applyAlignment="1">
      <alignment horizontal="right"/>
    </xf>
    <xf numFmtId="0" fontId="0" fillId="0" borderId="26" xfId="0" applyBorder="1"/>
    <xf numFmtId="0" fontId="26" fillId="0" borderId="0" xfId="18" applyFont="1" applyAlignment="1">
      <alignment horizontal="left" wrapText="1"/>
    </xf>
  </cellXfs>
  <cellStyles count="42">
    <cellStyle name="Dezimal [0]_Tabelle1" xfId="1" xr:uid="{00000000-0005-0000-0000-000000000000}"/>
    <cellStyle name="Dezimal_Tabelle1" xfId="2" xr:uid="{00000000-0005-0000-0000-000001000000}"/>
    <cellStyle name="Firma" xfId="3" xr:uid="{00000000-0005-0000-0000-000002000000}"/>
    <cellStyle name="Firma 2" xfId="4" xr:uid="{00000000-0005-0000-0000-000003000000}"/>
    <cellStyle name="Firma 2 2" xfId="5" xr:uid="{00000000-0005-0000-0000-000004000000}"/>
    <cellStyle name="Hlavní nadpis" xfId="6" xr:uid="{00000000-0005-0000-0000-000005000000}"/>
    <cellStyle name="normal 2" xfId="7" xr:uid="{00000000-0005-0000-0000-000007000000}"/>
    <cellStyle name="Normal 2 2" xfId="8" xr:uid="{00000000-0005-0000-0000-000008000000}"/>
    <cellStyle name="Normální" xfId="0" builtinId="0"/>
    <cellStyle name="normální 2 2" xfId="9" xr:uid="{00000000-0005-0000-0000-000009000000}"/>
    <cellStyle name="normální 3" xfId="10" xr:uid="{00000000-0005-0000-0000-00000A000000}"/>
    <cellStyle name="normální 3 2" xfId="11" xr:uid="{00000000-0005-0000-0000-00000B000000}"/>
    <cellStyle name="normální 3 3" xfId="12" xr:uid="{00000000-0005-0000-0000-00000C000000}"/>
    <cellStyle name="normální 3 4" xfId="13" xr:uid="{00000000-0005-0000-0000-00000D000000}"/>
    <cellStyle name="normální 3 5" xfId="14" xr:uid="{00000000-0005-0000-0000-00000E000000}"/>
    <cellStyle name="normální 3 6" xfId="40" xr:uid="{00000000-0005-0000-0000-00000F000000}"/>
    <cellStyle name="Normální 36" xfId="15" xr:uid="{00000000-0005-0000-0000-000010000000}"/>
    <cellStyle name="Normální 4" xfId="16" xr:uid="{00000000-0005-0000-0000-000011000000}"/>
    <cellStyle name="Normální 4 2" xfId="41" xr:uid="{00000000-0005-0000-0000-000012000000}"/>
    <cellStyle name="normální_Rozpočet investičních nákladů platí 16,+ specifikace" xfId="17" xr:uid="{00000000-0005-0000-0000-000013000000}"/>
    <cellStyle name="normální_Zadávací podklad pro profese" xfId="18" xr:uid="{00000000-0005-0000-0000-000015000000}"/>
    <cellStyle name="normální_Zadávací podklad pro profese rev. 1 (vrchní stavba)" xfId="19" xr:uid="{00000000-0005-0000-0000-000016000000}"/>
    <cellStyle name="Podnadpis" xfId="20" xr:uid="{00000000-0005-0000-0000-000017000000}"/>
    <cellStyle name="Standard_Tabelle1" xfId="21" xr:uid="{00000000-0005-0000-0000-000018000000}"/>
    <cellStyle name="Stín+tučně" xfId="22" xr:uid="{00000000-0005-0000-0000-000019000000}"/>
    <cellStyle name="Stín+tučně 2" xfId="23" xr:uid="{00000000-0005-0000-0000-00001A000000}"/>
    <cellStyle name="Stín+tučně 2 2" xfId="24" xr:uid="{00000000-0005-0000-0000-00001B000000}"/>
    <cellStyle name="Stín+tučně+velké písmo" xfId="25" xr:uid="{00000000-0005-0000-0000-00001C000000}"/>
    <cellStyle name="Stín+tučně+velké písmo 2" xfId="26" xr:uid="{00000000-0005-0000-0000-00001D000000}"/>
    <cellStyle name="Stín+tučně+velké písmo 2 2" xfId="27" xr:uid="{00000000-0005-0000-0000-00001E000000}"/>
    <cellStyle name="Styl 1" xfId="28" xr:uid="{00000000-0005-0000-0000-00001F000000}"/>
    <cellStyle name="Styl 1 2" xfId="29" xr:uid="{00000000-0005-0000-0000-000020000000}"/>
    <cellStyle name="Style 1" xfId="30" xr:uid="{00000000-0005-0000-0000-000021000000}"/>
    <cellStyle name="Tučně" xfId="31" xr:uid="{00000000-0005-0000-0000-000022000000}"/>
    <cellStyle name="Tučně 2" xfId="32" xr:uid="{00000000-0005-0000-0000-000023000000}"/>
    <cellStyle name="Tučně 2 2" xfId="33" xr:uid="{00000000-0005-0000-0000-000024000000}"/>
    <cellStyle name="TYP ŘÁDKU_4(sloupceJ-L)" xfId="34" xr:uid="{00000000-0005-0000-0000-000025000000}"/>
    <cellStyle name="Währung [0]_Tabelle1" xfId="35" xr:uid="{00000000-0005-0000-0000-000026000000}"/>
    <cellStyle name="Währung_Tabelle1" xfId="36" xr:uid="{00000000-0005-0000-0000-000027000000}"/>
    <cellStyle name="základní" xfId="37" xr:uid="{00000000-0005-0000-0000-000028000000}"/>
    <cellStyle name="základní 2" xfId="38" xr:uid="{00000000-0005-0000-0000-000029000000}"/>
    <cellStyle name="základní 2 2" xfId="39" xr:uid="{00000000-0005-0000-0000-00002A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Firemn&#237;%20archiv%20a.s\Zak&#225;zky%20rok%202001\22%20Zelen&#253;%20ostrov%20SP\Kniha%20spec.+%20v&#253;kaz%20v&#253;m&#283;r%20TENDR%203.%20stavba\SO%2011.1%20A%20Architektonicko-stavebn&#237;%20autorizovan&#253;%20Helik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11.1A Výkaz výměr"/>
      <sheetName val="SO 11.1B Výkaz výměr"/>
      <sheetName val="SO 11.1ST Výkaz výměr"/>
      <sheetName val="SO 11.1B Kniha specifikací"/>
      <sheetName val="SO 11.1ST Kniha specifikací"/>
      <sheetName val="SO 11_1A Výkaz výměr"/>
      <sheetName val="SO11_1AVýkazvýměr"/>
      <sheetName val="SO_11_1A_Výkaz_výměr"/>
      <sheetName val="SO_11_1B_Výkaz_výměr"/>
      <sheetName val="SO_11_1ST_Výkaz_výměr"/>
      <sheetName val="SO_11_1B_Kniha_specifikací"/>
      <sheetName val="SO_11_1ST_Kniha_specifikací"/>
      <sheetName val="SO_11_1A_Výkaz_výměr1"/>
      <sheetName val="SO_11_1A_Výkaz_výměr2"/>
      <sheetName val="SO_11_1B_Výkaz_výměr1"/>
      <sheetName val="SO_11_1ST_Výkaz_výměr1"/>
      <sheetName val="SO_11_1B_Kniha_specifikací1"/>
      <sheetName val="SO_11_1ST_Kniha_specifikací1"/>
      <sheetName val="SO_11_1A_Výkaz_výměr3"/>
      <sheetName val="SO 11"/>
      <sheetName val="Rozpoče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0"/>
  <sheetViews>
    <sheetView workbookViewId="0">
      <selection activeCell="B17" sqref="B17"/>
    </sheetView>
  </sheetViews>
  <sheetFormatPr defaultColWidth="8.875" defaultRowHeight="15.75" x14ac:dyDescent="0.25"/>
  <cols>
    <col min="1" max="1" width="9" style="48"/>
    <col min="2" max="2" width="21.375" style="48" customWidth="1"/>
    <col min="3" max="3" width="13.125" style="48" customWidth="1"/>
    <col min="5" max="5" width="17.625" customWidth="1"/>
    <col min="7" max="7" width="10.125" bestFit="1" customWidth="1"/>
  </cols>
  <sheetData>
    <row r="1" spans="2:7" ht="16.5" thickBot="1" x14ac:dyDescent="0.3"/>
    <row r="2" spans="2:7" ht="28.5" customHeight="1" x14ac:dyDescent="0.25">
      <c r="B2" s="51" t="s">
        <v>110</v>
      </c>
      <c r="C2" s="52" t="s">
        <v>109</v>
      </c>
    </row>
    <row r="3" spans="2:7" x14ac:dyDescent="0.25">
      <c r="B3" s="53" t="s">
        <v>107</v>
      </c>
      <c r="C3" s="49">
        <f>Studio!F42</f>
        <v>0</v>
      </c>
      <c r="E3" s="55"/>
    </row>
    <row r="4" spans="2:7" x14ac:dyDescent="0.25">
      <c r="B4" s="53" t="s">
        <v>108</v>
      </c>
      <c r="C4" s="49">
        <f>Sál!F46</f>
        <v>0</v>
      </c>
      <c r="E4" s="55"/>
      <c r="G4" s="55"/>
    </row>
    <row r="5" spans="2:7" ht="16.5" thickBot="1" x14ac:dyDescent="0.3">
      <c r="B5" s="54" t="s">
        <v>43</v>
      </c>
      <c r="C5" s="50">
        <f>ostatni!F9</f>
        <v>0</v>
      </c>
      <c r="E5" s="55"/>
    </row>
    <row r="6" spans="2:7" ht="16.5" thickBot="1" x14ac:dyDescent="0.3">
      <c r="B6" s="54" t="s">
        <v>111</v>
      </c>
      <c r="C6" s="50">
        <f>SUM(C3:C4)+ostatni!F9</f>
        <v>0</v>
      </c>
      <c r="E6" s="55"/>
    </row>
    <row r="7" spans="2:7" x14ac:dyDescent="0.25">
      <c r="E7" s="55"/>
    </row>
    <row r="10" spans="2:7" x14ac:dyDescent="0.25">
      <c r="B10" s="57"/>
    </row>
  </sheetData>
  <pageMargins left="0.7" right="0.7" top="0.78740157499999996" bottom="0.78740157499999996"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44"/>
  <sheetViews>
    <sheetView tabSelected="1" zoomScale="80" zoomScaleNormal="80" zoomScaleSheetLayoutView="80" workbookViewId="0">
      <selection activeCell="E7" sqref="E7"/>
    </sheetView>
  </sheetViews>
  <sheetFormatPr defaultColWidth="9" defaultRowHeight="15.75" x14ac:dyDescent="0.25"/>
  <cols>
    <col min="1" max="1" width="15.125" style="1" bestFit="1" customWidth="1"/>
    <col min="2" max="2" width="36.625" style="1" customWidth="1"/>
    <col min="3" max="3" width="9.625" style="10" customWidth="1"/>
    <col min="4" max="4" width="9" style="10"/>
    <col min="5" max="6" width="11.625" style="15" customWidth="1"/>
    <col min="7" max="7" width="77.625" style="1" customWidth="1"/>
    <col min="8" max="8" width="34.375" style="1" bestFit="1" customWidth="1"/>
    <col min="9" max="16384" width="9" style="1"/>
  </cols>
  <sheetData>
    <row r="1" spans="1:8" ht="16.5" thickTop="1" x14ac:dyDescent="0.25">
      <c r="A1" s="60" t="s">
        <v>14</v>
      </c>
      <c r="B1" s="61"/>
      <c r="C1" s="30" t="s">
        <v>63</v>
      </c>
      <c r="D1" s="11"/>
      <c r="E1" s="12"/>
      <c r="F1" s="11"/>
      <c r="G1" s="13"/>
      <c r="H1" s="13"/>
    </row>
    <row r="2" spans="1:8" x14ac:dyDescent="0.25">
      <c r="A2" s="62" t="s">
        <v>15</v>
      </c>
      <c r="B2" s="63"/>
      <c r="C2" s="29" t="s">
        <v>13</v>
      </c>
      <c r="D2" s="17"/>
      <c r="E2" s="14"/>
      <c r="G2" s="16"/>
      <c r="H2" s="16"/>
    </row>
    <row r="3" spans="1:8" x14ac:dyDescent="0.25">
      <c r="A3" s="62" t="s">
        <v>16</v>
      </c>
      <c r="B3" s="63"/>
      <c r="C3" s="29" t="s">
        <v>19</v>
      </c>
      <c r="D3" s="17"/>
      <c r="E3" s="14"/>
      <c r="F3" s="26"/>
      <c r="G3" s="16"/>
      <c r="H3" s="16"/>
    </row>
    <row r="4" spans="1:8" x14ac:dyDescent="0.25">
      <c r="A4" s="62" t="s">
        <v>17</v>
      </c>
      <c r="B4" s="63"/>
      <c r="C4" s="29" t="s">
        <v>62</v>
      </c>
      <c r="D4" s="18"/>
      <c r="E4" s="18"/>
      <c r="G4" s="19"/>
      <c r="H4" s="16"/>
    </row>
    <row r="5" spans="1:8" ht="48" thickBot="1" x14ac:dyDescent="0.3">
      <c r="A5" s="20" t="s">
        <v>0</v>
      </c>
      <c r="B5" s="21" t="s">
        <v>1</v>
      </c>
      <c r="C5" s="22" t="s">
        <v>7</v>
      </c>
      <c r="D5" s="23" t="s">
        <v>2</v>
      </c>
      <c r="E5" s="24" t="s">
        <v>174</v>
      </c>
      <c r="F5" s="24" t="s">
        <v>18</v>
      </c>
      <c r="G5" s="25" t="s">
        <v>3</v>
      </c>
      <c r="H5" s="59" t="s">
        <v>175</v>
      </c>
    </row>
    <row r="6" spans="1:8" ht="16.5" thickTop="1" x14ac:dyDescent="0.25">
      <c r="A6" s="5" t="s">
        <v>5</v>
      </c>
      <c r="B6" s="6" t="s">
        <v>73</v>
      </c>
      <c r="C6" s="45"/>
      <c r="D6" s="45"/>
      <c r="E6" s="46"/>
      <c r="F6" s="46">
        <f>SUBTOTAL(9,F7:F41)</f>
        <v>0</v>
      </c>
      <c r="G6" s="7"/>
      <c r="H6" s="2"/>
    </row>
    <row r="7" spans="1:8" ht="60" x14ac:dyDescent="0.25">
      <c r="A7" s="56" t="s">
        <v>176</v>
      </c>
      <c r="B7" s="27" t="s">
        <v>30</v>
      </c>
      <c r="C7" s="42">
        <v>3</v>
      </c>
      <c r="D7" s="42" t="s">
        <v>6</v>
      </c>
      <c r="E7" s="34"/>
      <c r="F7" s="34">
        <f t="shared" ref="F7:F41" si="0">E7*C7</f>
        <v>0</v>
      </c>
      <c r="G7" s="31" t="s">
        <v>120</v>
      </c>
      <c r="H7" s="8"/>
    </row>
    <row r="8" spans="1:8" ht="60" x14ac:dyDescent="0.25">
      <c r="A8" s="56" t="s">
        <v>177</v>
      </c>
      <c r="B8" s="27" t="s">
        <v>31</v>
      </c>
      <c r="C8" s="42">
        <v>2</v>
      </c>
      <c r="D8" s="42" t="s">
        <v>6</v>
      </c>
      <c r="E8" s="34"/>
      <c r="F8" s="34">
        <f t="shared" si="0"/>
        <v>0</v>
      </c>
      <c r="G8" s="31" t="s">
        <v>121</v>
      </c>
      <c r="H8" s="28"/>
    </row>
    <row r="9" spans="1:8" ht="75" x14ac:dyDescent="0.25">
      <c r="A9" s="56" t="s">
        <v>178</v>
      </c>
      <c r="B9" s="27" t="s">
        <v>105</v>
      </c>
      <c r="C9" s="42">
        <v>1</v>
      </c>
      <c r="D9" s="42" t="s">
        <v>6</v>
      </c>
      <c r="E9" s="34"/>
      <c r="F9" s="34">
        <f t="shared" si="0"/>
        <v>0</v>
      </c>
      <c r="G9" s="31" t="s">
        <v>122</v>
      </c>
      <c r="H9" s="8"/>
    </row>
    <row r="10" spans="1:8" ht="45" x14ac:dyDescent="0.25">
      <c r="A10" s="56" t="s">
        <v>179</v>
      </c>
      <c r="B10" s="27" t="s">
        <v>86</v>
      </c>
      <c r="C10" s="42">
        <v>2</v>
      </c>
      <c r="D10" s="42" t="s">
        <v>6</v>
      </c>
      <c r="E10" s="34"/>
      <c r="F10" s="34">
        <f t="shared" si="0"/>
        <v>0</v>
      </c>
      <c r="G10" s="31" t="s">
        <v>123</v>
      </c>
      <c r="H10" s="8"/>
    </row>
    <row r="11" spans="1:8" x14ac:dyDescent="0.25">
      <c r="A11" s="56" t="s">
        <v>180</v>
      </c>
      <c r="B11" s="27" t="s">
        <v>34</v>
      </c>
      <c r="C11" s="42">
        <v>1</v>
      </c>
      <c r="D11" s="42" t="s">
        <v>4</v>
      </c>
      <c r="E11" s="34"/>
      <c r="F11" s="34">
        <f t="shared" si="0"/>
        <v>0</v>
      </c>
      <c r="G11" s="31" t="s">
        <v>91</v>
      </c>
      <c r="H11" s="8"/>
    </row>
    <row r="12" spans="1:8" x14ac:dyDescent="0.25">
      <c r="A12" s="56" t="s">
        <v>181</v>
      </c>
      <c r="B12" s="27" t="s">
        <v>34</v>
      </c>
      <c r="C12" s="42">
        <v>1</v>
      </c>
      <c r="D12" s="42" t="s">
        <v>4</v>
      </c>
      <c r="E12" s="34"/>
      <c r="F12" s="34">
        <f t="shared" si="0"/>
        <v>0</v>
      </c>
      <c r="G12" s="31" t="s">
        <v>48</v>
      </c>
      <c r="H12" s="8"/>
    </row>
    <row r="13" spans="1:8" x14ac:dyDescent="0.25">
      <c r="A13" s="56" t="s">
        <v>182</v>
      </c>
      <c r="B13" s="27" t="s">
        <v>33</v>
      </c>
      <c r="C13" s="42">
        <v>1</v>
      </c>
      <c r="D13" s="42" t="s">
        <v>4</v>
      </c>
      <c r="E13" s="34"/>
      <c r="F13" s="34">
        <f t="shared" si="0"/>
        <v>0</v>
      </c>
      <c r="G13" s="31" t="s">
        <v>74</v>
      </c>
      <c r="H13" s="8"/>
    </row>
    <row r="14" spans="1:8" x14ac:dyDescent="0.25">
      <c r="A14" s="56" t="s">
        <v>183</v>
      </c>
      <c r="B14" s="27" t="s">
        <v>84</v>
      </c>
      <c r="C14" s="42">
        <v>1</v>
      </c>
      <c r="D14" s="42" t="s">
        <v>4</v>
      </c>
      <c r="E14" s="34"/>
      <c r="F14" s="34">
        <f t="shared" si="0"/>
        <v>0</v>
      </c>
      <c r="G14" s="31" t="s">
        <v>103</v>
      </c>
      <c r="H14" s="8"/>
    </row>
    <row r="15" spans="1:8" ht="45" x14ac:dyDescent="0.25">
      <c r="A15" s="56" t="s">
        <v>184</v>
      </c>
      <c r="B15" s="27" t="s">
        <v>85</v>
      </c>
      <c r="C15" s="42">
        <v>1</v>
      </c>
      <c r="D15" s="42" t="s">
        <v>4</v>
      </c>
      <c r="E15" s="34"/>
      <c r="F15" s="34">
        <f t="shared" si="0"/>
        <v>0</v>
      </c>
      <c r="G15" s="31" t="s">
        <v>87</v>
      </c>
      <c r="H15" s="8"/>
    </row>
    <row r="16" spans="1:8" ht="120" x14ac:dyDescent="0.25">
      <c r="A16" s="56" t="s">
        <v>185</v>
      </c>
      <c r="B16" s="27" t="s">
        <v>75</v>
      </c>
      <c r="C16" s="42">
        <v>1</v>
      </c>
      <c r="D16" s="42" t="s">
        <v>6</v>
      </c>
      <c r="E16" s="34"/>
      <c r="F16" s="34">
        <f t="shared" si="0"/>
        <v>0</v>
      </c>
      <c r="G16" s="31" t="s">
        <v>124</v>
      </c>
      <c r="H16" s="8"/>
    </row>
    <row r="17" spans="1:8" ht="135" x14ac:dyDescent="0.25">
      <c r="A17" s="56" t="s">
        <v>186</v>
      </c>
      <c r="B17" s="27" t="s">
        <v>76</v>
      </c>
      <c r="C17" s="42">
        <v>1</v>
      </c>
      <c r="D17" s="42" t="s">
        <v>6</v>
      </c>
      <c r="E17" s="34"/>
      <c r="F17" s="34">
        <f t="shared" si="0"/>
        <v>0</v>
      </c>
      <c r="G17" s="31" t="s">
        <v>125</v>
      </c>
      <c r="H17" s="8"/>
    </row>
    <row r="18" spans="1:8" ht="90" x14ac:dyDescent="0.25">
      <c r="A18" s="56" t="s">
        <v>187</v>
      </c>
      <c r="B18" s="27" t="s">
        <v>25</v>
      </c>
      <c r="C18" s="42">
        <v>1</v>
      </c>
      <c r="D18" s="42" t="s">
        <v>6</v>
      </c>
      <c r="E18" s="34"/>
      <c r="F18" s="34">
        <f t="shared" si="0"/>
        <v>0</v>
      </c>
      <c r="G18" s="31" t="s">
        <v>126</v>
      </c>
      <c r="H18" s="8"/>
    </row>
    <row r="19" spans="1:8" ht="105" x14ac:dyDescent="0.25">
      <c r="A19" s="56" t="s">
        <v>188</v>
      </c>
      <c r="B19" s="27" t="s">
        <v>92</v>
      </c>
      <c r="C19" s="42">
        <v>1</v>
      </c>
      <c r="D19" s="42" t="s">
        <v>6</v>
      </c>
      <c r="E19" s="34"/>
      <c r="F19" s="34">
        <f t="shared" si="0"/>
        <v>0</v>
      </c>
      <c r="G19" s="31" t="s">
        <v>117</v>
      </c>
      <c r="H19" s="8"/>
    </row>
    <row r="20" spans="1:8" ht="60" x14ac:dyDescent="0.25">
      <c r="A20" s="56" t="s">
        <v>189</v>
      </c>
      <c r="B20" s="27" t="s">
        <v>26</v>
      </c>
      <c r="C20" s="42">
        <v>1</v>
      </c>
      <c r="D20" s="42" t="s">
        <v>6</v>
      </c>
      <c r="E20" s="34"/>
      <c r="F20" s="34">
        <f t="shared" si="0"/>
        <v>0</v>
      </c>
      <c r="G20" s="31" t="s">
        <v>127</v>
      </c>
      <c r="H20" s="8"/>
    </row>
    <row r="21" spans="1:8" ht="30" x14ac:dyDescent="0.25">
      <c r="A21" s="56" t="s">
        <v>190</v>
      </c>
      <c r="B21" s="27" t="s">
        <v>29</v>
      </c>
      <c r="C21" s="42">
        <v>1</v>
      </c>
      <c r="D21" s="42" t="s">
        <v>6</v>
      </c>
      <c r="E21" s="34"/>
      <c r="F21" s="34">
        <f t="shared" si="0"/>
        <v>0</v>
      </c>
      <c r="G21" s="31" t="s">
        <v>104</v>
      </c>
      <c r="H21" s="8"/>
    </row>
    <row r="22" spans="1:8" ht="60" x14ac:dyDescent="0.25">
      <c r="A22" s="56" t="s">
        <v>191</v>
      </c>
      <c r="B22" s="27" t="s">
        <v>116</v>
      </c>
      <c r="C22" s="42">
        <v>1</v>
      </c>
      <c r="D22" s="42" t="s">
        <v>6</v>
      </c>
      <c r="E22" s="34"/>
      <c r="F22" s="34">
        <f t="shared" si="0"/>
        <v>0</v>
      </c>
      <c r="G22" s="31" t="s">
        <v>128</v>
      </c>
      <c r="H22" s="8"/>
    </row>
    <row r="23" spans="1:8" ht="60" x14ac:dyDescent="0.25">
      <c r="A23" s="56" t="s">
        <v>192</v>
      </c>
      <c r="B23" s="27" t="s">
        <v>88</v>
      </c>
      <c r="C23" s="42">
        <v>2</v>
      </c>
      <c r="D23" s="42" t="s">
        <v>6</v>
      </c>
      <c r="E23" s="34"/>
      <c r="F23" s="34">
        <f t="shared" si="0"/>
        <v>0</v>
      </c>
      <c r="G23" s="31" t="s">
        <v>129</v>
      </c>
      <c r="H23" s="8"/>
    </row>
    <row r="24" spans="1:8" x14ac:dyDescent="0.25">
      <c r="A24" s="56" t="s">
        <v>193</v>
      </c>
      <c r="B24" s="27" t="s">
        <v>89</v>
      </c>
      <c r="C24" s="42">
        <v>2</v>
      </c>
      <c r="D24" s="42" t="s">
        <v>6</v>
      </c>
      <c r="E24" s="34"/>
      <c r="F24" s="34">
        <f t="shared" si="0"/>
        <v>0</v>
      </c>
      <c r="G24" s="31" t="s">
        <v>106</v>
      </c>
      <c r="H24" s="8"/>
    </row>
    <row r="25" spans="1:8" ht="90" x14ac:dyDescent="0.25">
      <c r="A25" s="56" t="s">
        <v>194</v>
      </c>
      <c r="B25" s="27" t="s">
        <v>81</v>
      </c>
      <c r="C25" s="42">
        <v>2</v>
      </c>
      <c r="D25" s="42" t="s">
        <v>6</v>
      </c>
      <c r="E25" s="34"/>
      <c r="F25" s="34">
        <f t="shared" si="0"/>
        <v>0</v>
      </c>
      <c r="G25" s="31" t="s">
        <v>130</v>
      </c>
      <c r="H25" s="8"/>
    </row>
    <row r="26" spans="1:8" ht="60" x14ac:dyDescent="0.25">
      <c r="A26" s="56" t="s">
        <v>195</v>
      </c>
      <c r="B26" s="27" t="s">
        <v>100</v>
      </c>
      <c r="C26" s="42">
        <v>1</v>
      </c>
      <c r="D26" s="42" t="s">
        <v>6</v>
      </c>
      <c r="E26" s="34"/>
      <c r="F26" s="34">
        <f t="shared" si="0"/>
        <v>0</v>
      </c>
      <c r="G26" s="31" t="s">
        <v>118</v>
      </c>
      <c r="H26" s="8"/>
    </row>
    <row r="27" spans="1:8" ht="60" x14ac:dyDescent="0.25">
      <c r="A27" s="56" t="s">
        <v>196</v>
      </c>
      <c r="B27" s="27" t="s">
        <v>96</v>
      </c>
      <c r="C27" s="42">
        <v>2</v>
      </c>
      <c r="D27" s="42" t="s">
        <v>6</v>
      </c>
      <c r="E27" s="34"/>
      <c r="F27" s="34">
        <f t="shared" si="0"/>
        <v>0</v>
      </c>
      <c r="G27" s="31" t="s">
        <v>113</v>
      </c>
      <c r="H27" s="8"/>
    </row>
    <row r="28" spans="1:8" ht="45" x14ac:dyDescent="0.25">
      <c r="A28" s="56" t="s">
        <v>197</v>
      </c>
      <c r="B28" s="27" t="s">
        <v>101</v>
      </c>
      <c r="C28" s="42">
        <v>2</v>
      </c>
      <c r="D28" s="42" t="s">
        <v>6</v>
      </c>
      <c r="E28" s="34"/>
      <c r="F28" s="34">
        <f t="shared" si="0"/>
        <v>0</v>
      </c>
      <c r="G28" s="31" t="s">
        <v>102</v>
      </c>
      <c r="H28" s="8"/>
    </row>
    <row r="29" spans="1:8" ht="30" x14ac:dyDescent="0.25">
      <c r="A29" s="56" t="s">
        <v>198</v>
      </c>
      <c r="B29" s="41" t="s">
        <v>97</v>
      </c>
      <c r="C29" s="42">
        <v>6</v>
      </c>
      <c r="D29" s="42" t="s">
        <v>6</v>
      </c>
      <c r="E29" s="34"/>
      <c r="F29" s="34">
        <f t="shared" si="0"/>
        <v>0</v>
      </c>
      <c r="G29" s="31" t="s">
        <v>94</v>
      </c>
      <c r="H29" s="8"/>
    </row>
    <row r="30" spans="1:8" ht="60" x14ac:dyDescent="0.25">
      <c r="A30" s="56" t="s">
        <v>199</v>
      </c>
      <c r="B30" s="41" t="s">
        <v>98</v>
      </c>
      <c r="C30" s="42">
        <v>2</v>
      </c>
      <c r="D30" s="44" t="s">
        <v>6</v>
      </c>
      <c r="E30" s="34"/>
      <c r="F30" s="34">
        <f t="shared" si="0"/>
        <v>0</v>
      </c>
      <c r="G30" s="31" t="s">
        <v>93</v>
      </c>
      <c r="H30" s="8"/>
    </row>
    <row r="31" spans="1:8" ht="45" x14ac:dyDescent="0.25">
      <c r="A31" s="56" t="s">
        <v>200</v>
      </c>
      <c r="B31" s="41" t="s">
        <v>99</v>
      </c>
      <c r="C31" s="42">
        <v>2</v>
      </c>
      <c r="D31" s="44" t="s">
        <v>6</v>
      </c>
      <c r="E31" s="34"/>
      <c r="F31" s="34">
        <f t="shared" si="0"/>
        <v>0</v>
      </c>
      <c r="G31" s="31" t="s">
        <v>95</v>
      </c>
      <c r="H31" s="8"/>
    </row>
    <row r="32" spans="1:8" x14ac:dyDescent="0.25">
      <c r="A32" s="56" t="s">
        <v>201</v>
      </c>
      <c r="B32" s="27" t="s">
        <v>35</v>
      </c>
      <c r="C32" s="42">
        <v>10</v>
      </c>
      <c r="D32" s="42" t="s">
        <v>6</v>
      </c>
      <c r="E32" s="34"/>
      <c r="F32" s="34">
        <f t="shared" si="0"/>
        <v>0</v>
      </c>
      <c r="G32" s="31" t="s">
        <v>36</v>
      </c>
      <c r="H32" s="8"/>
    </row>
    <row r="33" spans="1:8" x14ac:dyDescent="0.25">
      <c r="A33" s="56" t="s">
        <v>202</v>
      </c>
      <c r="B33" s="27" t="s">
        <v>37</v>
      </c>
      <c r="C33" s="42">
        <v>10</v>
      </c>
      <c r="D33" s="42" t="s">
        <v>6</v>
      </c>
      <c r="E33" s="34"/>
      <c r="F33" s="34">
        <f t="shared" si="0"/>
        <v>0</v>
      </c>
      <c r="G33" s="31" t="s">
        <v>38</v>
      </c>
      <c r="H33" s="8"/>
    </row>
    <row r="34" spans="1:8" x14ac:dyDescent="0.25">
      <c r="A34" s="56" t="s">
        <v>203</v>
      </c>
      <c r="B34" s="27" t="s">
        <v>39</v>
      </c>
      <c r="C34" s="42">
        <v>10</v>
      </c>
      <c r="D34" s="42" t="s">
        <v>6</v>
      </c>
      <c r="E34" s="34"/>
      <c r="F34" s="34">
        <f t="shared" si="0"/>
        <v>0</v>
      </c>
      <c r="G34" s="31" t="s">
        <v>40</v>
      </c>
      <c r="H34" s="8"/>
    </row>
    <row r="35" spans="1:8" ht="75" x14ac:dyDescent="0.25">
      <c r="A35" s="56" t="s">
        <v>204</v>
      </c>
      <c r="B35" s="27" t="s">
        <v>80</v>
      </c>
      <c r="C35" s="42">
        <v>1</v>
      </c>
      <c r="D35" s="42" t="s">
        <v>6</v>
      </c>
      <c r="E35" s="34"/>
      <c r="F35" s="34">
        <f t="shared" si="0"/>
        <v>0</v>
      </c>
      <c r="G35" s="31" t="s">
        <v>131</v>
      </c>
      <c r="H35" s="8"/>
    </row>
    <row r="36" spans="1:8" ht="90" x14ac:dyDescent="0.25">
      <c r="A36" s="56" t="s">
        <v>205</v>
      </c>
      <c r="B36" s="27" t="s">
        <v>60</v>
      </c>
      <c r="C36" s="42">
        <v>1</v>
      </c>
      <c r="D36" s="42" t="s">
        <v>6</v>
      </c>
      <c r="E36" s="34"/>
      <c r="F36" s="34">
        <f t="shared" si="0"/>
        <v>0</v>
      </c>
      <c r="G36" s="31" t="s">
        <v>132</v>
      </c>
      <c r="H36" s="8"/>
    </row>
    <row r="37" spans="1:8" ht="60" x14ac:dyDescent="0.25">
      <c r="A37" s="56" t="s">
        <v>206</v>
      </c>
      <c r="B37" s="27" t="s">
        <v>83</v>
      </c>
      <c r="C37" s="42">
        <v>2</v>
      </c>
      <c r="D37" s="42" t="s">
        <v>6</v>
      </c>
      <c r="E37" s="34"/>
      <c r="F37" s="34">
        <f t="shared" si="0"/>
        <v>0</v>
      </c>
      <c r="G37" s="31" t="s">
        <v>133</v>
      </c>
      <c r="H37" s="8"/>
    </row>
    <row r="38" spans="1:8" ht="90" x14ac:dyDescent="0.25">
      <c r="A38" s="56" t="s">
        <v>207</v>
      </c>
      <c r="B38" s="27" t="s">
        <v>90</v>
      </c>
      <c r="C38" s="42">
        <v>1</v>
      </c>
      <c r="D38" s="42" t="s">
        <v>6</v>
      </c>
      <c r="E38" s="34"/>
      <c r="F38" s="34">
        <f t="shared" si="0"/>
        <v>0</v>
      </c>
      <c r="G38" s="31" t="s">
        <v>134</v>
      </c>
      <c r="H38" s="8"/>
    </row>
    <row r="39" spans="1:8" ht="90" x14ac:dyDescent="0.25">
      <c r="A39" s="56" t="s">
        <v>208</v>
      </c>
      <c r="B39" s="27" t="s">
        <v>61</v>
      </c>
      <c r="C39" s="42">
        <v>7</v>
      </c>
      <c r="D39" s="42" t="s">
        <v>6</v>
      </c>
      <c r="E39" s="34"/>
      <c r="F39" s="34">
        <f t="shared" si="0"/>
        <v>0</v>
      </c>
      <c r="G39" s="31" t="s">
        <v>135</v>
      </c>
      <c r="H39" s="8"/>
    </row>
    <row r="40" spans="1:8" ht="75" x14ac:dyDescent="0.25">
      <c r="A40" s="56" t="s">
        <v>209</v>
      </c>
      <c r="B40" s="27" t="s">
        <v>59</v>
      </c>
      <c r="C40" s="42">
        <v>2</v>
      </c>
      <c r="D40" s="42" t="s">
        <v>6</v>
      </c>
      <c r="E40" s="34"/>
      <c r="F40" s="34">
        <f t="shared" si="0"/>
        <v>0</v>
      </c>
      <c r="G40" s="31" t="s">
        <v>136</v>
      </c>
      <c r="H40" s="8"/>
    </row>
    <row r="41" spans="1:8" ht="45.75" thickBot="1" x14ac:dyDescent="0.3">
      <c r="A41" s="56" t="s">
        <v>210</v>
      </c>
      <c r="B41" s="27" t="s">
        <v>79</v>
      </c>
      <c r="C41" s="42">
        <v>1</v>
      </c>
      <c r="D41" s="42" t="s">
        <v>6</v>
      </c>
      <c r="E41" s="34"/>
      <c r="F41" s="34">
        <f t="shared" si="0"/>
        <v>0</v>
      </c>
      <c r="G41" s="31" t="s">
        <v>137</v>
      </c>
      <c r="H41" s="8"/>
    </row>
    <row r="42" spans="1:8" ht="17.25" thickTop="1" thickBot="1" x14ac:dyDescent="0.3">
      <c r="A42" s="3"/>
      <c r="B42" s="35" t="s">
        <v>9</v>
      </c>
      <c r="C42" s="36"/>
      <c r="D42" s="36"/>
      <c r="E42" s="37"/>
      <c r="F42" s="38">
        <f>SUBTOTAL(9,F6:F41)</f>
        <v>0</v>
      </c>
      <c r="G42" s="4"/>
      <c r="H42" s="9"/>
    </row>
    <row r="43" spans="1:8" ht="16.5" thickTop="1" x14ac:dyDescent="0.25"/>
    <row r="44" spans="1:8" ht="33" customHeight="1" x14ac:dyDescent="0.25">
      <c r="A44" s="64" t="s">
        <v>173</v>
      </c>
      <c r="B44" s="64"/>
      <c r="C44" s="64"/>
      <c r="D44" s="64"/>
      <c r="E44" s="64"/>
      <c r="F44" s="64"/>
      <c r="G44" s="64"/>
      <c r="H44" s="64"/>
    </row>
  </sheetData>
  <mergeCells count="5">
    <mergeCell ref="A1:B1"/>
    <mergeCell ref="A2:B2"/>
    <mergeCell ref="A3:B3"/>
    <mergeCell ref="A4:B4"/>
    <mergeCell ref="A44:H44"/>
  </mergeCells>
  <phoneticPr fontId="17" type="noConversion"/>
  <printOptions horizontalCentered="1"/>
  <pageMargins left="0.19685039370078741" right="0.19685039370078741" top="0.39370078740157483" bottom="0.39370078740157483" header="0.39370078740157483" footer="0.43307086614173229"/>
  <pageSetup paperSize="9" scale="45" fitToHeight="0" orientation="portrait" r:id="rId1"/>
  <headerFooter alignWithMargins="0">
    <oddFooter>Stránka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50"/>
  <sheetViews>
    <sheetView zoomScale="80" zoomScaleNormal="80" zoomScaleSheetLayoutView="80" workbookViewId="0">
      <selection activeCell="B22" sqref="B22"/>
    </sheetView>
  </sheetViews>
  <sheetFormatPr defaultColWidth="9" defaultRowHeight="15.75" x14ac:dyDescent="0.25"/>
  <cols>
    <col min="1" max="1" width="15.125" style="1" bestFit="1" customWidth="1"/>
    <col min="2" max="2" width="36.625" style="10" customWidth="1"/>
    <col min="3" max="3" width="9.625" style="10" customWidth="1"/>
    <col min="4" max="4" width="10.625" style="10" bestFit="1" customWidth="1"/>
    <col min="5" max="6" width="11.625" style="15" customWidth="1"/>
    <col min="7" max="7" width="77.625" style="10" customWidth="1"/>
    <col min="8" max="8" width="34.375" style="1" bestFit="1" customWidth="1"/>
    <col min="9" max="16384" width="9" style="1"/>
  </cols>
  <sheetData>
    <row r="1" spans="1:8" ht="16.5" thickTop="1" x14ac:dyDescent="0.25">
      <c r="A1" s="60" t="s">
        <v>14</v>
      </c>
      <c r="B1" s="61"/>
      <c r="C1" s="30" t="s">
        <v>63</v>
      </c>
      <c r="D1" s="11"/>
      <c r="E1" s="12"/>
      <c r="F1" s="11"/>
      <c r="G1" s="13"/>
      <c r="H1" s="13"/>
    </row>
    <row r="2" spans="1:8" x14ac:dyDescent="0.25">
      <c r="A2" s="62" t="s">
        <v>15</v>
      </c>
      <c r="B2" s="63"/>
      <c r="C2" s="29" t="s">
        <v>13</v>
      </c>
      <c r="D2" s="17"/>
      <c r="E2" s="14"/>
      <c r="G2" s="16"/>
      <c r="H2" s="16"/>
    </row>
    <row r="3" spans="1:8" x14ac:dyDescent="0.25">
      <c r="A3" s="62" t="s">
        <v>16</v>
      </c>
      <c r="B3" s="63"/>
      <c r="C3" s="29" t="s">
        <v>19</v>
      </c>
      <c r="D3" s="17"/>
      <c r="E3" s="14"/>
      <c r="F3" s="26"/>
      <c r="G3" s="16"/>
      <c r="H3" s="16"/>
    </row>
    <row r="4" spans="1:8" x14ac:dyDescent="0.25">
      <c r="A4" s="62" t="s">
        <v>17</v>
      </c>
      <c r="B4" s="63"/>
      <c r="C4" s="29" t="s">
        <v>62</v>
      </c>
      <c r="D4" s="18"/>
      <c r="E4" s="18"/>
      <c r="G4" s="19"/>
      <c r="H4" s="16"/>
    </row>
    <row r="5" spans="1:8" ht="48" thickBot="1" x14ac:dyDescent="0.3">
      <c r="A5" s="20" t="s">
        <v>0</v>
      </c>
      <c r="B5" s="21" t="s">
        <v>1</v>
      </c>
      <c r="C5" s="22" t="s">
        <v>7</v>
      </c>
      <c r="D5" s="23" t="s">
        <v>2</v>
      </c>
      <c r="E5" s="24" t="s">
        <v>174</v>
      </c>
      <c r="F5" s="24" t="s">
        <v>18</v>
      </c>
      <c r="G5" s="25" t="s">
        <v>3</v>
      </c>
      <c r="H5" s="58" t="s">
        <v>175</v>
      </c>
    </row>
    <row r="6" spans="1:8" ht="16.5" thickTop="1" x14ac:dyDescent="0.25">
      <c r="A6" s="5" t="s">
        <v>5</v>
      </c>
      <c r="B6" s="32" t="s">
        <v>20</v>
      </c>
      <c r="C6" s="45"/>
      <c r="D6" s="45"/>
      <c r="E6" s="46"/>
      <c r="F6" s="46">
        <f>SUBTOTAL(9,F7:F20)</f>
        <v>0</v>
      </c>
      <c r="G6" s="47"/>
      <c r="H6" s="2"/>
    </row>
    <row r="7" spans="1:8" ht="105" x14ac:dyDescent="0.25">
      <c r="A7" s="56" t="s">
        <v>211</v>
      </c>
      <c r="B7" s="41" t="s">
        <v>28</v>
      </c>
      <c r="C7" s="42">
        <v>8</v>
      </c>
      <c r="D7" s="42" t="s">
        <v>6</v>
      </c>
      <c r="E7" s="34"/>
      <c r="F7" s="34">
        <f t="shared" ref="F7:F17" si="0">E7*C7</f>
        <v>0</v>
      </c>
      <c r="G7" s="31" t="s">
        <v>138</v>
      </c>
      <c r="H7" s="8"/>
    </row>
    <row r="8" spans="1:8" ht="60" x14ac:dyDescent="0.25">
      <c r="A8" s="56" t="s">
        <v>212</v>
      </c>
      <c r="B8" s="41" t="s">
        <v>54</v>
      </c>
      <c r="C8" s="42">
        <v>2</v>
      </c>
      <c r="D8" s="42" t="s">
        <v>6</v>
      </c>
      <c r="E8" s="34"/>
      <c r="F8" s="34">
        <f t="shared" si="0"/>
        <v>0</v>
      </c>
      <c r="G8" s="31" t="s">
        <v>140</v>
      </c>
      <c r="H8" s="8"/>
    </row>
    <row r="9" spans="1:8" ht="135" x14ac:dyDescent="0.25">
      <c r="A9" s="56" t="s">
        <v>213</v>
      </c>
      <c r="B9" s="41" t="s">
        <v>21</v>
      </c>
      <c r="C9" s="42">
        <v>2</v>
      </c>
      <c r="D9" s="42" t="s">
        <v>6</v>
      </c>
      <c r="E9" s="34"/>
      <c r="F9" s="34">
        <f t="shared" si="0"/>
        <v>0</v>
      </c>
      <c r="G9" s="31" t="s">
        <v>139</v>
      </c>
      <c r="H9" s="8"/>
    </row>
    <row r="10" spans="1:8" ht="137.25" customHeight="1" x14ac:dyDescent="0.25">
      <c r="A10" s="56" t="s">
        <v>214</v>
      </c>
      <c r="B10" s="41" t="s">
        <v>23</v>
      </c>
      <c r="C10" s="42">
        <v>1</v>
      </c>
      <c r="D10" s="42" t="s">
        <v>6</v>
      </c>
      <c r="E10" s="34"/>
      <c r="F10" s="34">
        <f t="shared" si="0"/>
        <v>0</v>
      </c>
      <c r="G10" s="31" t="s">
        <v>141</v>
      </c>
      <c r="H10" s="8"/>
    </row>
    <row r="11" spans="1:8" ht="75" x14ac:dyDescent="0.25">
      <c r="A11" s="56" t="s">
        <v>215</v>
      </c>
      <c r="B11" s="41" t="s">
        <v>22</v>
      </c>
      <c r="C11" s="42">
        <v>1</v>
      </c>
      <c r="D11" s="42" t="s">
        <v>6</v>
      </c>
      <c r="E11" s="34"/>
      <c r="F11" s="34">
        <f t="shared" si="0"/>
        <v>0</v>
      </c>
      <c r="G11" s="31" t="s">
        <v>142</v>
      </c>
      <c r="H11" s="8"/>
    </row>
    <row r="12" spans="1:8" ht="60" x14ac:dyDescent="0.25">
      <c r="A12" s="56" t="s">
        <v>216</v>
      </c>
      <c r="B12" s="41" t="s">
        <v>53</v>
      </c>
      <c r="C12" s="42">
        <v>1</v>
      </c>
      <c r="D12" s="42" t="s">
        <v>6</v>
      </c>
      <c r="E12" s="34"/>
      <c r="F12" s="34">
        <f>E12*C12</f>
        <v>0</v>
      </c>
      <c r="G12" s="31" t="s">
        <v>143</v>
      </c>
      <c r="H12" s="8"/>
    </row>
    <row r="13" spans="1:8" ht="60" x14ac:dyDescent="0.25">
      <c r="A13" s="56" t="s">
        <v>217</v>
      </c>
      <c r="B13" s="41" t="s">
        <v>49</v>
      </c>
      <c r="C13" s="42">
        <v>1</v>
      </c>
      <c r="D13" s="42" t="s">
        <v>6</v>
      </c>
      <c r="E13" s="34"/>
      <c r="F13" s="34">
        <f t="shared" si="0"/>
        <v>0</v>
      </c>
      <c r="G13" s="31" t="s">
        <v>144</v>
      </c>
      <c r="H13" s="8"/>
    </row>
    <row r="14" spans="1:8" ht="60" x14ac:dyDescent="0.25">
      <c r="A14" s="56" t="s">
        <v>218</v>
      </c>
      <c r="B14" s="41" t="s">
        <v>50</v>
      </c>
      <c r="C14" s="42">
        <v>1</v>
      </c>
      <c r="D14" s="42" t="s">
        <v>6</v>
      </c>
      <c r="E14" s="34"/>
      <c r="F14" s="34">
        <f>E14*C14</f>
        <v>0</v>
      </c>
      <c r="G14" s="31" t="s">
        <v>145</v>
      </c>
      <c r="H14" s="8"/>
    </row>
    <row r="15" spans="1:8" ht="60" x14ac:dyDescent="0.25">
      <c r="A15" s="56" t="s">
        <v>219</v>
      </c>
      <c r="B15" s="41" t="s">
        <v>65</v>
      </c>
      <c r="C15" s="42">
        <v>1</v>
      </c>
      <c r="D15" s="42" t="s">
        <v>6</v>
      </c>
      <c r="E15" s="34"/>
      <c r="F15" s="34">
        <f t="shared" ref="F15" si="1">E15*C15</f>
        <v>0</v>
      </c>
      <c r="G15" s="31" t="s">
        <v>146</v>
      </c>
      <c r="H15" s="8"/>
    </row>
    <row r="16" spans="1:8" ht="60" x14ac:dyDescent="0.25">
      <c r="A16" s="56" t="s">
        <v>220</v>
      </c>
      <c r="B16" s="41" t="s">
        <v>66</v>
      </c>
      <c r="C16" s="42">
        <v>1</v>
      </c>
      <c r="D16" s="42" t="s">
        <v>6</v>
      </c>
      <c r="E16" s="34"/>
      <c r="F16" s="34">
        <f>E16*C16</f>
        <v>0</v>
      </c>
      <c r="G16" s="31" t="s">
        <v>145</v>
      </c>
      <c r="H16" s="8"/>
    </row>
    <row r="17" spans="1:8" ht="90" x14ac:dyDescent="0.25">
      <c r="A17" s="56" t="s">
        <v>221</v>
      </c>
      <c r="B17" s="41" t="s">
        <v>67</v>
      </c>
      <c r="C17" s="42">
        <v>1</v>
      </c>
      <c r="D17" s="42" t="s">
        <v>6</v>
      </c>
      <c r="E17" s="34"/>
      <c r="F17" s="34">
        <f t="shared" si="0"/>
        <v>0</v>
      </c>
      <c r="G17" s="31" t="s">
        <v>147</v>
      </c>
      <c r="H17" s="8"/>
    </row>
    <row r="18" spans="1:8" ht="45" x14ac:dyDescent="0.25">
      <c r="A18" s="56" t="s">
        <v>222</v>
      </c>
      <c r="B18" s="41" t="s">
        <v>64</v>
      </c>
      <c r="C18" s="42">
        <v>1</v>
      </c>
      <c r="D18" s="42" t="s">
        <v>6</v>
      </c>
      <c r="E18" s="34"/>
      <c r="F18" s="34">
        <f t="shared" ref="F18" si="2">E18*C18</f>
        <v>0</v>
      </c>
      <c r="G18" s="31" t="s">
        <v>148</v>
      </c>
      <c r="H18" s="8"/>
    </row>
    <row r="19" spans="1:8" x14ac:dyDescent="0.25">
      <c r="A19" s="56" t="s">
        <v>223</v>
      </c>
      <c r="B19" s="41" t="s">
        <v>51</v>
      </c>
      <c r="C19" s="42">
        <v>2</v>
      </c>
      <c r="D19" s="42" t="s">
        <v>6</v>
      </c>
      <c r="E19" s="34"/>
      <c r="F19" s="34">
        <f t="shared" ref="F19" si="3">E19*C19</f>
        <v>0</v>
      </c>
      <c r="G19" s="31" t="s">
        <v>52</v>
      </c>
      <c r="H19" s="8"/>
    </row>
    <row r="20" spans="1:8" ht="105.75" thickBot="1" x14ac:dyDescent="0.3">
      <c r="A20" s="56" t="s">
        <v>224</v>
      </c>
      <c r="B20" s="41" t="s">
        <v>27</v>
      </c>
      <c r="C20" s="42">
        <v>1</v>
      </c>
      <c r="D20" s="42" t="s">
        <v>4</v>
      </c>
      <c r="E20" s="34"/>
      <c r="F20" s="34">
        <f t="shared" ref="F20" si="4">E20*C20</f>
        <v>0</v>
      </c>
      <c r="G20" s="31" t="s">
        <v>149</v>
      </c>
      <c r="H20" s="8"/>
    </row>
    <row r="21" spans="1:8" ht="16.5" thickTop="1" x14ac:dyDescent="0.25">
      <c r="A21" s="5" t="s">
        <v>32</v>
      </c>
      <c r="B21" s="32" t="s">
        <v>24</v>
      </c>
      <c r="C21" s="45"/>
      <c r="D21" s="45"/>
      <c r="E21" s="46"/>
      <c r="F21" s="46">
        <f>SUBTOTAL(9,F22:F45)</f>
        <v>0</v>
      </c>
      <c r="G21" s="47"/>
      <c r="H21" s="2"/>
    </row>
    <row r="22" spans="1:8" ht="135" x14ac:dyDescent="0.25">
      <c r="A22" s="56" t="s">
        <v>225</v>
      </c>
      <c r="B22" s="41" t="s">
        <v>8</v>
      </c>
      <c r="C22" s="42">
        <v>1</v>
      </c>
      <c r="D22" s="42" t="s">
        <v>6</v>
      </c>
      <c r="E22" s="34"/>
      <c r="F22" s="34">
        <f>E22*C22</f>
        <v>0</v>
      </c>
      <c r="G22" s="31" t="s">
        <v>150</v>
      </c>
      <c r="H22" s="8"/>
    </row>
    <row r="23" spans="1:8" x14ac:dyDescent="0.25">
      <c r="A23" s="56" t="s">
        <v>226</v>
      </c>
      <c r="B23" s="41" t="s">
        <v>68</v>
      </c>
      <c r="C23" s="42">
        <v>1</v>
      </c>
      <c r="D23" s="42" t="s">
        <v>6</v>
      </c>
      <c r="E23" s="34"/>
      <c r="F23" s="34">
        <f>E23*C23</f>
        <v>0</v>
      </c>
      <c r="G23" s="31" t="s">
        <v>151</v>
      </c>
      <c r="H23" s="8"/>
    </row>
    <row r="24" spans="1:8" x14ac:dyDescent="0.25">
      <c r="A24" s="56" t="s">
        <v>227</v>
      </c>
      <c r="B24" s="41" t="s">
        <v>47</v>
      </c>
      <c r="C24" s="42">
        <v>1</v>
      </c>
      <c r="D24" s="42" t="s">
        <v>6</v>
      </c>
      <c r="E24" s="34"/>
      <c r="F24" s="34">
        <f>E24*C24</f>
        <v>0</v>
      </c>
      <c r="G24" s="31" t="s">
        <v>152</v>
      </c>
      <c r="H24" s="8"/>
    </row>
    <row r="25" spans="1:8" ht="60" x14ac:dyDescent="0.25">
      <c r="A25" s="56" t="s">
        <v>228</v>
      </c>
      <c r="B25" s="41" t="s">
        <v>46</v>
      </c>
      <c r="C25" s="42">
        <v>1</v>
      </c>
      <c r="D25" s="42" t="s">
        <v>6</v>
      </c>
      <c r="E25" s="34"/>
      <c r="F25" s="34">
        <f t="shared" ref="F25:F39" si="5">E25*C25</f>
        <v>0</v>
      </c>
      <c r="G25" s="31" t="s">
        <v>153</v>
      </c>
      <c r="H25" s="8"/>
    </row>
    <row r="26" spans="1:8" ht="75" x14ac:dyDescent="0.25">
      <c r="A26" s="56" t="s">
        <v>229</v>
      </c>
      <c r="B26" s="41" t="s">
        <v>58</v>
      </c>
      <c r="C26" s="42">
        <v>1</v>
      </c>
      <c r="D26" s="42" t="s">
        <v>6</v>
      </c>
      <c r="E26" s="34"/>
      <c r="F26" s="34">
        <f t="shared" ref="F26" si="6">E26*C26</f>
        <v>0</v>
      </c>
      <c r="G26" s="31" t="s">
        <v>154</v>
      </c>
      <c r="H26" s="8"/>
    </row>
    <row r="27" spans="1:8" ht="90" x14ac:dyDescent="0.25">
      <c r="A27" s="56" t="s">
        <v>230</v>
      </c>
      <c r="B27" s="41" t="s">
        <v>10</v>
      </c>
      <c r="C27" s="42">
        <v>1</v>
      </c>
      <c r="D27" s="42" t="s">
        <v>6</v>
      </c>
      <c r="E27" s="34"/>
      <c r="F27" s="34">
        <f t="shared" si="5"/>
        <v>0</v>
      </c>
      <c r="G27" s="31" t="s">
        <v>155</v>
      </c>
      <c r="H27" s="8"/>
    </row>
    <row r="28" spans="1:8" x14ac:dyDescent="0.25">
      <c r="A28" s="56" t="s">
        <v>231</v>
      </c>
      <c r="B28" s="41" t="s">
        <v>11</v>
      </c>
      <c r="C28" s="42">
        <v>1</v>
      </c>
      <c r="D28" s="42" t="s">
        <v>6</v>
      </c>
      <c r="E28" s="34"/>
      <c r="F28" s="34">
        <f t="shared" ref="F28" si="7">E28*C28</f>
        <v>0</v>
      </c>
      <c r="G28" s="31" t="s">
        <v>156</v>
      </c>
      <c r="H28" s="8"/>
    </row>
    <row r="29" spans="1:8" ht="60" x14ac:dyDescent="0.25">
      <c r="A29" s="56" t="s">
        <v>232</v>
      </c>
      <c r="B29" s="41" t="s">
        <v>82</v>
      </c>
      <c r="C29" s="42">
        <v>1</v>
      </c>
      <c r="D29" s="42" t="s">
        <v>6</v>
      </c>
      <c r="E29" s="34"/>
      <c r="F29" s="34">
        <f t="shared" ref="F29" si="8">E29*C29</f>
        <v>0</v>
      </c>
      <c r="G29" s="31" t="s">
        <v>157</v>
      </c>
      <c r="H29" s="8"/>
    </row>
    <row r="30" spans="1:8" ht="60" x14ac:dyDescent="0.25">
      <c r="A30" s="56" t="s">
        <v>233</v>
      </c>
      <c r="B30" s="41" t="s">
        <v>12</v>
      </c>
      <c r="C30" s="42">
        <v>1</v>
      </c>
      <c r="D30" s="42" t="s">
        <v>6</v>
      </c>
      <c r="E30" s="34"/>
      <c r="F30" s="34">
        <f t="shared" si="5"/>
        <v>0</v>
      </c>
      <c r="G30" s="31" t="s">
        <v>158</v>
      </c>
      <c r="H30" s="8"/>
    </row>
    <row r="31" spans="1:8" ht="45" x14ac:dyDescent="0.25">
      <c r="A31" s="56" t="s">
        <v>234</v>
      </c>
      <c r="B31" s="41" t="s">
        <v>41</v>
      </c>
      <c r="C31" s="42">
        <v>1</v>
      </c>
      <c r="D31" s="42" t="s">
        <v>6</v>
      </c>
      <c r="E31" s="34"/>
      <c r="F31" s="34">
        <f t="shared" si="5"/>
        <v>0</v>
      </c>
      <c r="G31" s="31" t="s">
        <v>159</v>
      </c>
      <c r="H31" s="8"/>
    </row>
    <row r="32" spans="1:8" ht="60" x14ac:dyDescent="0.25">
      <c r="A32" s="56" t="s">
        <v>235</v>
      </c>
      <c r="B32" s="41" t="s">
        <v>42</v>
      </c>
      <c r="C32" s="42">
        <v>1</v>
      </c>
      <c r="D32" s="42" t="s">
        <v>6</v>
      </c>
      <c r="E32" s="34"/>
      <c r="F32" s="34">
        <f t="shared" si="5"/>
        <v>0</v>
      </c>
      <c r="G32" s="31" t="s">
        <v>160</v>
      </c>
      <c r="H32" s="8"/>
    </row>
    <row r="33" spans="1:9" ht="45" x14ac:dyDescent="0.25">
      <c r="A33" s="56" t="s">
        <v>236</v>
      </c>
      <c r="B33" s="41" t="s">
        <v>70</v>
      </c>
      <c r="C33" s="42">
        <v>2</v>
      </c>
      <c r="D33" s="42" t="s">
        <v>6</v>
      </c>
      <c r="E33" s="34"/>
      <c r="F33" s="34">
        <f t="shared" ref="F33" si="9">E33*C33</f>
        <v>0</v>
      </c>
      <c r="G33" s="31" t="s">
        <v>161</v>
      </c>
      <c r="H33" s="8"/>
    </row>
    <row r="34" spans="1:9" ht="60" x14ac:dyDescent="0.25">
      <c r="A34" s="56" t="s">
        <v>237</v>
      </c>
      <c r="B34" s="41" t="s">
        <v>115</v>
      </c>
      <c r="C34" s="42">
        <v>1</v>
      </c>
      <c r="D34" s="42" t="s">
        <v>6</v>
      </c>
      <c r="E34" s="34"/>
      <c r="F34" s="34">
        <f>E34*C34</f>
        <v>0</v>
      </c>
      <c r="G34" s="31" t="s">
        <v>162</v>
      </c>
      <c r="H34" s="8"/>
    </row>
    <row r="35" spans="1:9" ht="120" x14ac:dyDescent="0.25">
      <c r="A35" s="56" t="s">
        <v>238</v>
      </c>
      <c r="B35" s="41" t="s">
        <v>71</v>
      </c>
      <c r="C35" s="42">
        <v>1</v>
      </c>
      <c r="D35" s="42" t="s">
        <v>6</v>
      </c>
      <c r="E35" s="34"/>
      <c r="F35" s="34">
        <f t="shared" ref="F35:F37" si="10">E35*C35</f>
        <v>0</v>
      </c>
      <c r="G35" s="31" t="s">
        <v>164</v>
      </c>
      <c r="H35" s="8"/>
    </row>
    <row r="36" spans="1:9" x14ac:dyDescent="0.25">
      <c r="A36" s="56" t="s">
        <v>239</v>
      </c>
      <c r="B36" s="41" t="s">
        <v>112</v>
      </c>
      <c r="C36" s="42">
        <v>1</v>
      </c>
      <c r="D36" s="42" t="s">
        <v>6</v>
      </c>
      <c r="E36" s="34"/>
      <c r="F36" s="34">
        <f t="shared" ref="F36" si="11">E36*C36</f>
        <v>0</v>
      </c>
      <c r="G36" s="31" t="s">
        <v>163</v>
      </c>
      <c r="H36" s="8"/>
    </row>
    <row r="37" spans="1:9" ht="120" x14ac:dyDescent="0.25">
      <c r="A37" s="56" t="s">
        <v>240</v>
      </c>
      <c r="B37" s="41" t="s">
        <v>72</v>
      </c>
      <c r="C37" s="42">
        <v>1</v>
      </c>
      <c r="D37" s="42" t="s">
        <v>6</v>
      </c>
      <c r="E37" s="34"/>
      <c r="F37" s="34">
        <f t="shared" si="10"/>
        <v>0</v>
      </c>
      <c r="G37" s="31" t="s">
        <v>165</v>
      </c>
      <c r="H37" s="8"/>
    </row>
    <row r="38" spans="1:9" ht="90" x14ac:dyDescent="0.25">
      <c r="A38" s="56" t="s">
        <v>241</v>
      </c>
      <c r="B38" s="41" t="s">
        <v>55</v>
      </c>
      <c r="C38" s="42">
        <v>2</v>
      </c>
      <c r="D38" s="42" t="s">
        <v>6</v>
      </c>
      <c r="E38" s="34"/>
      <c r="F38" s="34">
        <f t="shared" ref="F38" si="12">E38*C38</f>
        <v>0</v>
      </c>
      <c r="G38" s="31" t="s">
        <v>166</v>
      </c>
      <c r="H38" s="8"/>
    </row>
    <row r="39" spans="1:9" x14ac:dyDescent="0.25">
      <c r="A39" s="56" t="s">
        <v>242</v>
      </c>
      <c r="B39" s="41" t="s">
        <v>57</v>
      </c>
      <c r="C39" s="42">
        <v>2</v>
      </c>
      <c r="D39" s="42" t="s">
        <v>6</v>
      </c>
      <c r="E39" s="34"/>
      <c r="F39" s="34">
        <f t="shared" si="5"/>
        <v>0</v>
      </c>
      <c r="G39" s="31" t="s">
        <v>167</v>
      </c>
      <c r="H39" s="8"/>
    </row>
    <row r="40" spans="1:9" ht="107.25" customHeight="1" x14ac:dyDescent="0.25">
      <c r="A40" s="56" t="s">
        <v>243</v>
      </c>
      <c r="B40" s="41" t="s">
        <v>56</v>
      </c>
      <c r="C40" s="42">
        <v>1</v>
      </c>
      <c r="D40" s="42" t="s">
        <v>6</v>
      </c>
      <c r="E40" s="34"/>
      <c r="F40" s="34">
        <f t="shared" ref="F40" si="13">E40*C40</f>
        <v>0</v>
      </c>
      <c r="G40" s="31" t="s">
        <v>168</v>
      </c>
      <c r="H40" s="8"/>
    </row>
    <row r="41" spans="1:9" ht="167.25" customHeight="1" x14ac:dyDescent="0.25">
      <c r="A41" s="56" t="s">
        <v>244</v>
      </c>
      <c r="B41" s="41" t="s">
        <v>114</v>
      </c>
      <c r="C41" s="42">
        <v>1</v>
      </c>
      <c r="D41" s="42" t="s">
        <v>6</v>
      </c>
      <c r="E41" s="34"/>
      <c r="F41" s="34">
        <f t="shared" ref="F41" si="14">E41*C41</f>
        <v>0</v>
      </c>
      <c r="G41" s="31" t="s">
        <v>169</v>
      </c>
      <c r="H41" s="8"/>
    </row>
    <row r="42" spans="1:9" ht="93.75" customHeight="1" x14ac:dyDescent="0.25">
      <c r="A42" s="56" t="s">
        <v>245</v>
      </c>
      <c r="B42" s="41" t="s">
        <v>69</v>
      </c>
      <c r="C42" s="42">
        <v>1</v>
      </c>
      <c r="D42" s="42" t="s">
        <v>6</v>
      </c>
      <c r="E42" s="34"/>
      <c r="F42" s="34">
        <f>E42*C42</f>
        <v>0</v>
      </c>
      <c r="G42" s="31" t="s">
        <v>170</v>
      </c>
      <c r="H42" s="8"/>
    </row>
    <row r="43" spans="1:9" ht="60" x14ac:dyDescent="0.25">
      <c r="A43" s="56" t="s">
        <v>246</v>
      </c>
      <c r="B43" s="27" t="s">
        <v>31</v>
      </c>
      <c r="C43" s="42">
        <v>1</v>
      </c>
      <c r="D43" s="42" t="s">
        <v>6</v>
      </c>
      <c r="E43" s="34"/>
      <c r="F43" s="34">
        <f t="shared" ref="F43" si="15">E43*C43</f>
        <v>0</v>
      </c>
      <c r="G43" s="31" t="s">
        <v>121</v>
      </c>
      <c r="H43" s="8"/>
    </row>
    <row r="44" spans="1:9" ht="90" x14ac:dyDescent="0.25">
      <c r="A44" s="56" t="s">
        <v>247</v>
      </c>
      <c r="B44" s="41" t="s">
        <v>77</v>
      </c>
      <c r="C44" s="42">
        <v>1</v>
      </c>
      <c r="D44" s="42" t="s">
        <v>6</v>
      </c>
      <c r="E44" s="34"/>
      <c r="F44" s="34">
        <f t="shared" ref="F44:F45" si="16">E44*C44</f>
        <v>0</v>
      </c>
      <c r="G44" s="31" t="s">
        <v>171</v>
      </c>
      <c r="H44" s="8"/>
    </row>
    <row r="45" spans="1:9" ht="75.75" thickBot="1" x14ac:dyDescent="0.3">
      <c r="A45" s="56" t="s">
        <v>248</v>
      </c>
      <c r="B45" s="41" t="s">
        <v>78</v>
      </c>
      <c r="C45" s="42">
        <v>1</v>
      </c>
      <c r="D45" s="42" t="s">
        <v>6</v>
      </c>
      <c r="E45" s="34"/>
      <c r="F45" s="34">
        <f t="shared" si="16"/>
        <v>0</v>
      </c>
      <c r="G45" s="31" t="s">
        <v>172</v>
      </c>
      <c r="H45" s="8"/>
    </row>
    <row r="46" spans="1:9" ht="17.25" thickTop="1" thickBot="1" x14ac:dyDescent="0.3">
      <c r="A46" s="3"/>
      <c r="B46" s="35" t="s">
        <v>9</v>
      </c>
      <c r="C46" s="36"/>
      <c r="D46" s="36"/>
      <c r="E46" s="37"/>
      <c r="F46" s="38">
        <f>SUBTOTAL(9,F6:F45)</f>
        <v>0</v>
      </c>
      <c r="G46" s="39"/>
      <c r="H46" s="9"/>
    </row>
    <row r="47" spans="1:9" customFormat="1" ht="16.5" thickTop="1" x14ac:dyDescent="0.25">
      <c r="A47" s="1"/>
      <c r="B47" s="33"/>
      <c r="C47" s="33"/>
      <c r="D47" s="33"/>
      <c r="E47" s="40"/>
      <c r="F47" s="40"/>
      <c r="G47" s="10"/>
      <c r="H47" s="10"/>
      <c r="I47" s="1"/>
    </row>
    <row r="48" spans="1:9" ht="37.5" customHeight="1" x14ac:dyDescent="0.25">
      <c r="A48" s="64" t="s">
        <v>173</v>
      </c>
      <c r="B48" s="64"/>
      <c r="C48" s="64"/>
      <c r="D48" s="64"/>
      <c r="E48" s="64"/>
      <c r="F48" s="64"/>
      <c r="G48" s="64"/>
      <c r="H48" s="64"/>
    </row>
    <row r="49" spans="4:7" x14ac:dyDescent="0.25">
      <c r="G49" s="43"/>
    </row>
    <row r="50" spans="4:7" x14ac:dyDescent="0.25">
      <c r="D50" s="43"/>
      <c r="F50" s="55"/>
    </row>
  </sheetData>
  <mergeCells count="5">
    <mergeCell ref="A1:B1"/>
    <mergeCell ref="A2:B2"/>
    <mergeCell ref="A3:B3"/>
    <mergeCell ref="A4:B4"/>
    <mergeCell ref="A48:H48"/>
  </mergeCells>
  <phoneticPr fontId="17" type="noConversion"/>
  <printOptions horizontalCentered="1"/>
  <pageMargins left="0.19685039370078741" right="0.19685039370078741" top="0.39370078740157483" bottom="0.39370078740157483" header="0.39370078740157483" footer="0.43307086614173229"/>
  <pageSetup paperSize="9" scale="45" fitToHeight="0" orientation="portrait" r:id="rId1"/>
  <headerFooter alignWithMargins="0">
    <oddFooter>Stránka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G11"/>
  <sheetViews>
    <sheetView zoomScale="80" zoomScaleNormal="80" zoomScaleSheetLayoutView="80" workbookViewId="0">
      <selection activeCell="A8" sqref="A8"/>
    </sheetView>
  </sheetViews>
  <sheetFormatPr defaultColWidth="9" defaultRowHeight="15.75" x14ac:dyDescent="0.25"/>
  <cols>
    <col min="1" max="1" width="15.125" style="1" bestFit="1" customWidth="1"/>
    <col min="2" max="2" width="36.625" style="10" customWidth="1"/>
    <col min="3" max="3" width="9.625" style="10" customWidth="1"/>
    <col min="4" max="4" width="9" style="10"/>
    <col min="5" max="6" width="11.625" style="15" customWidth="1"/>
    <col min="7" max="7" width="77.625" style="10" customWidth="1"/>
    <col min="8" max="16384" width="9" style="1"/>
  </cols>
  <sheetData>
    <row r="1" spans="1:7" ht="16.5" thickTop="1" x14ac:dyDescent="0.25">
      <c r="A1" s="60" t="s">
        <v>14</v>
      </c>
      <c r="B1" s="61"/>
      <c r="C1" s="30" t="s">
        <v>63</v>
      </c>
      <c r="D1" s="11"/>
      <c r="E1" s="12"/>
      <c r="F1" s="11"/>
      <c r="G1" s="13"/>
    </row>
    <row r="2" spans="1:7" x14ac:dyDescent="0.25">
      <c r="A2" s="62" t="s">
        <v>15</v>
      </c>
      <c r="B2" s="63"/>
      <c r="C2" s="29" t="s">
        <v>13</v>
      </c>
      <c r="D2" s="17"/>
      <c r="E2" s="14"/>
      <c r="G2" s="16"/>
    </row>
    <row r="3" spans="1:7" x14ac:dyDescent="0.25">
      <c r="A3" s="62" t="s">
        <v>16</v>
      </c>
      <c r="B3" s="63"/>
      <c r="C3" s="29" t="s">
        <v>19</v>
      </c>
      <c r="D3" s="17"/>
      <c r="E3" s="14"/>
      <c r="F3" s="26"/>
      <c r="G3" s="16"/>
    </row>
    <row r="4" spans="1:7" x14ac:dyDescent="0.25">
      <c r="A4" s="62" t="s">
        <v>17</v>
      </c>
      <c r="B4" s="63"/>
      <c r="C4" s="29" t="s">
        <v>62</v>
      </c>
      <c r="D4" s="18"/>
      <c r="E4" s="18"/>
      <c r="G4" s="19"/>
    </row>
    <row r="5" spans="1:7" ht="48" thickBot="1" x14ac:dyDescent="0.3">
      <c r="A5" s="20" t="s">
        <v>0</v>
      </c>
      <c r="B5" s="21" t="s">
        <v>1</v>
      </c>
      <c r="C5" s="22" t="s">
        <v>7</v>
      </c>
      <c r="D5" s="23" t="s">
        <v>2</v>
      </c>
      <c r="E5" s="24" t="s">
        <v>174</v>
      </c>
      <c r="F5" s="24" t="s">
        <v>18</v>
      </c>
      <c r="G5" s="25" t="s">
        <v>3</v>
      </c>
    </row>
    <row r="6" spans="1:7" ht="16.5" thickTop="1" x14ac:dyDescent="0.25">
      <c r="A6" s="5" t="s">
        <v>5</v>
      </c>
      <c r="B6" s="32" t="s">
        <v>43</v>
      </c>
      <c r="C6" s="45"/>
      <c r="D6" s="45"/>
      <c r="E6" s="46"/>
      <c r="F6" s="46">
        <f>SUBTOTAL(9,F7:F8)</f>
        <v>0</v>
      </c>
      <c r="G6" s="47"/>
    </row>
    <row r="7" spans="1:7" x14ac:dyDescent="0.25">
      <c r="A7" s="56" t="s">
        <v>249</v>
      </c>
      <c r="B7" s="41" t="s">
        <v>44</v>
      </c>
      <c r="C7" s="42">
        <v>1</v>
      </c>
      <c r="D7" s="42" t="s">
        <v>4</v>
      </c>
      <c r="E7" s="34"/>
      <c r="F7" s="34">
        <f>E7*C7</f>
        <v>0</v>
      </c>
      <c r="G7" s="31"/>
    </row>
    <row r="8" spans="1:7" ht="90.75" thickBot="1" x14ac:dyDescent="0.3">
      <c r="A8" s="56" t="s">
        <v>250</v>
      </c>
      <c r="B8" s="41" t="s">
        <v>45</v>
      </c>
      <c r="C8" s="42">
        <v>1</v>
      </c>
      <c r="D8" s="42" t="s">
        <v>4</v>
      </c>
      <c r="E8" s="34"/>
      <c r="F8" s="34">
        <f>E8*C8</f>
        <v>0</v>
      </c>
      <c r="G8" s="31" t="s">
        <v>119</v>
      </c>
    </row>
    <row r="9" spans="1:7" ht="33.75" customHeight="1" thickTop="1" thickBot="1" x14ac:dyDescent="0.3">
      <c r="A9" s="3"/>
      <c r="B9" s="35" t="s">
        <v>9</v>
      </c>
      <c r="C9" s="36"/>
      <c r="D9" s="36"/>
      <c r="E9" s="37"/>
      <c r="F9" s="38">
        <f>SUBTOTAL(9,F6:F8)</f>
        <v>0</v>
      </c>
      <c r="G9" s="39"/>
    </row>
    <row r="10" spans="1:7" customFormat="1" ht="16.5" thickTop="1" x14ac:dyDescent="0.25">
      <c r="A10" s="1"/>
      <c r="B10" s="33"/>
      <c r="C10" s="33"/>
      <c r="D10" s="33"/>
      <c r="E10" s="40"/>
      <c r="F10" s="40"/>
      <c r="G10" s="10"/>
    </row>
    <row r="11" spans="1:7" x14ac:dyDescent="0.25">
      <c r="B11" s="33"/>
      <c r="C11" s="33"/>
      <c r="D11" s="33"/>
      <c r="E11" s="40"/>
      <c r="F11" s="40"/>
    </row>
  </sheetData>
  <mergeCells count="4">
    <mergeCell ref="A1:B1"/>
    <mergeCell ref="A2:B2"/>
    <mergeCell ref="A3:B3"/>
    <mergeCell ref="A4:B4"/>
  </mergeCells>
  <printOptions horizontalCentered="1"/>
  <pageMargins left="0.19685039370078741" right="0.19685039370078741" top="0.39370078740157483" bottom="0.39370078740157483" header="0.39370078740157483" footer="0.43307086614173229"/>
  <pageSetup paperSize="9" scale="45" fitToHeight="0" orientation="portrait" r:id="rId1"/>
  <headerFooter alignWithMargins="0">
    <oddFooter>Stránka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6</vt:i4>
      </vt:variant>
    </vt:vector>
  </HeadingPairs>
  <TitlesOfParts>
    <vt:vector size="10" baseType="lpstr">
      <vt:lpstr>Rekapitulace</vt:lpstr>
      <vt:lpstr>Studio</vt:lpstr>
      <vt:lpstr>Sál</vt:lpstr>
      <vt:lpstr>ostatni</vt:lpstr>
      <vt:lpstr>ostatni!Názvy_tisku</vt:lpstr>
      <vt:lpstr>Sál!Názvy_tisku</vt:lpstr>
      <vt:lpstr>Studio!Názvy_tisku</vt:lpstr>
      <vt:lpstr>ostatni!Oblast_tisku</vt:lpstr>
      <vt:lpstr>Sál!Oblast_tisku</vt:lpstr>
      <vt:lpstr>Studio!Oblast_tisku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Antonín Štengl, AVETON s.r.o.</dc:creator>
  <cp:lastModifiedBy>Sára Konečná</cp:lastModifiedBy>
  <cp:lastPrinted>2020-12-03T10:49:02Z</cp:lastPrinted>
  <dcterms:created xsi:type="dcterms:W3CDTF">2005-05-25T07:14:24Z</dcterms:created>
  <dcterms:modified xsi:type="dcterms:W3CDTF">2023-01-11T07:42:33Z</dcterms:modified>
</cp:coreProperties>
</file>